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activeTab="3"/>
  </bookViews>
  <sheets>
    <sheet name="汇总表 1" sheetId="8" r:id="rId1"/>
    <sheet name="汇总表2 " sheetId="9" r:id="rId2"/>
    <sheet name="型号汇总" sheetId="15" r:id="rId3"/>
    <sheet name="明细" sheetId="12" r:id="rId4"/>
  </sheets>
  <definedNames>
    <definedName name="_xlnm._FilterDatabase" localSheetId="1" hidden="1">'汇总表2 '!$A$3:$I$45</definedName>
    <definedName name="_xlnm._FilterDatabase" localSheetId="3" hidden="1">明细!$A$1:$W$229</definedName>
    <definedName name="_xlnm._FilterDatabase" localSheetId="0" hidden="1">'汇总表 1'!$D$2:$H$6</definedName>
  </definedNames>
  <calcPr calcId="144525"/>
</workbook>
</file>

<file path=xl/sharedStrings.xml><?xml version="1.0" encoding="utf-8"?>
<sst xmlns="http://schemas.openxmlformats.org/spreadsheetml/2006/main" count="4733" uniqueCount="1041">
  <si>
    <t>积压箱库存分类汇总</t>
  </si>
  <si>
    <t>可销售</t>
  </si>
  <si>
    <t xml:space="preserve">类型 </t>
  </si>
  <si>
    <t>产品等级</t>
  </si>
  <si>
    <t>数量</t>
  </si>
  <si>
    <t>入库时间</t>
  </si>
  <si>
    <t>产品分析</t>
  </si>
  <si>
    <t>备注</t>
  </si>
  <si>
    <t>产品外包装情况</t>
  </si>
  <si>
    <t>积压箱</t>
  </si>
  <si>
    <t>正品</t>
  </si>
  <si>
    <t>2020-2021年</t>
  </si>
  <si>
    <t>余留箱、客户样机、积压库存</t>
  </si>
  <si>
    <t>不是220V：432台；  样机：156台</t>
  </si>
  <si>
    <t>完好</t>
  </si>
  <si>
    <t>S</t>
  </si>
  <si>
    <t>2020年</t>
  </si>
  <si>
    <t>余留箱、客户样机、纸箱破损</t>
  </si>
  <si>
    <t>污渍和破损</t>
  </si>
  <si>
    <t>A</t>
  </si>
  <si>
    <t>余留箱、质量问题（能耗不合格、侧板收缩等）、纸箱破损</t>
  </si>
  <si>
    <t>合计</t>
  </si>
  <si>
    <t>积压总库存分类汇总</t>
  </si>
  <si>
    <t>冰箱分类</t>
  </si>
  <si>
    <t>摘要</t>
  </si>
  <si>
    <t>容量</t>
  </si>
  <si>
    <t>100升及以下</t>
  </si>
  <si>
    <t>100-200升</t>
  </si>
  <si>
    <t>200-350升</t>
  </si>
  <si>
    <t>350-500升</t>
  </si>
  <si>
    <t>500升以上</t>
  </si>
  <si>
    <t>冰箱</t>
  </si>
  <si>
    <t>单门</t>
  </si>
  <si>
    <t>抽屉</t>
  </si>
  <si>
    <t>层架</t>
  </si>
  <si>
    <t>全冷藏</t>
  </si>
  <si>
    <t>电脑温控</t>
  </si>
  <si>
    <t>单门 汇总</t>
  </si>
  <si>
    <t>小双门</t>
  </si>
  <si>
    <t>小双门 汇总</t>
  </si>
  <si>
    <t>大双门</t>
  </si>
  <si>
    <t>大双门 汇总</t>
  </si>
  <si>
    <t>三门</t>
  </si>
  <si>
    <t>三门 汇总</t>
  </si>
  <si>
    <t>四门</t>
  </si>
  <si>
    <t>全风冷对开门</t>
  </si>
  <si>
    <t>法式对开门</t>
  </si>
  <si>
    <t>四门 汇总</t>
  </si>
  <si>
    <t>对开门</t>
  </si>
  <si>
    <t>对开门 汇总</t>
  </si>
  <si>
    <t>冰箱 汇总</t>
  </si>
  <si>
    <t>冷柜</t>
  </si>
  <si>
    <t>电子冷柜</t>
  </si>
  <si>
    <t>机械冷柜</t>
  </si>
  <si>
    <t>双温冷柜</t>
  </si>
  <si>
    <t>冷柜 汇总</t>
  </si>
  <si>
    <t>总计</t>
  </si>
  <si>
    <t>型号</t>
  </si>
  <si>
    <t>DD1-102</t>
  </si>
  <si>
    <t>FC2-260</t>
  </si>
  <si>
    <t>DF2-285</t>
  </si>
  <si>
    <t>DF1-070</t>
  </si>
  <si>
    <t>DF1-290</t>
  </si>
  <si>
    <t>BD1-145</t>
  </si>
  <si>
    <t>FY2-230</t>
  </si>
  <si>
    <t>FC2-320</t>
  </si>
  <si>
    <t>FY2-190</t>
  </si>
  <si>
    <t>DF2-340</t>
  </si>
  <si>
    <t>DF2-460</t>
  </si>
  <si>
    <t>FC2-541</t>
  </si>
  <si>
    <t>DE2-34R</t>
  </si>
  <si>
    <t>FC2-455</t>
  </si>
  <si>
    <t>DL1-112</t>
  </si>
  <si>
    <t>BD1-100</t>
  </si>
  <si>
    <t>DF1-112</t>
  </si>
  <si>
    <t>DD2-200</t>
  </si>
  <si>
    <t>BE1-200</t>
  </si>
  <si>
    <t>FC2-370</t>
  </si>
  <si>
    <t>DE2-341</t>
  </si>
  <si>
    <t>FC2-640</t>
  </si>
  <si>
    <t>FF2-690</t>
  </si>
  <si>
    <t>DD1-210</t>
  </si>
  <si>
    <t>FN2-300</t>
  </si>
  <si>
    <t>BE1-316</t>
  </si>
  <si>
    <t>FC2-710</t>
  </si>
  <si>
    <t>FN2-471</t>
  </si>
  <si>
    <t>DD1-122</t>
  </si>
  <si>
    <t>DD2-340</t>
  </si>
  <si>
    <t>DF1-153</t>
  </si>
  <si>
    <t>FF4-580</t>
  </si>
  <si>
    <t>DD2-290</t>
  </si>
  <si>
    <t>DF2-150</t>
  </si>
  <si>
    <t>BD1-200</t>
  </si>
  <si>
    <t>BE1-251</t>
  </si>
  <si>
    <t>DF1-040</t>
  </si>
  <si>
    <t>DF2-220</t>
  </si>
  <si>
    <t>DF2-280</t>
  </si>
  <si>
    <t>EF1-290</t>
  </si>
  <si>
    <t>FF2-550</t>
  </si>
  <si>
    <t>BD1-251</t>
  </si>
  <si>
    <t>DD1-330</t>
  </si>
  <si>
    <t>DF2-110</t>
  </si>
  <si>
    <t>DL1-061</t>
  </si>
  <si>
    <t>DL1-450</t>
  </si>
  <si>
    <t>BE1-380</t>
  </si>
  <si>
    <t>DD2-205</t>
  </si>
  <si>
    <t>DD2-270</t>
  </si>
  <si>
    <t>DF2-231</t>
  </si>
  <si>
    <t>DL1-160</t>
  </si>
  <si>
    <t>DL1-290</t>
  </si>
  <si>
    <t>FC2-440</t>
  </si>
  <si>
    <t>FN1-660</t>
  </si>
  <si>
    <t>BE1-100</t>
  </si>
  <si>
    <t>DD1-120</t>
  </si>
  <si>
    <t>DE1-210</t>
  </si>
  <si>
    <t>DE1-330</t>
  </si>
  <si>
    <t>DF1-090</t>
  </si>
  <si>
    <t>DF1-160</t>
  </si>
  <si>
    <t>DF1-22R</t>
  </si>
  <si>
    <t>DF1-230</t>
  </si>
  <si>
    <t>DF2-160</t>
  </si>
  <si>
    <t>DF2-200</t>
  </si>
  <si>
    <t>DL1-050</t>
  </si>
  <si>
    <t>DL1-153</t>
  </si>
  <si>
    <t>EF1-141</t>
  </si>
  <si>
    <t>EF1-162</t>
  </si>
  <si>
    <t>FD2-330</t>
  </si>
  <si>
    <t>FF4-730</t>
  </si>
  <si>
    <t>FN1-550</t>
  </si>
  <si>
    <t>FN2-350</t>
  </si>
  <si>
    <t>FN2-451</t>
  </si>
  <si>
    <t>BD1-316</t>
  </si>
  <si>
    <t>BE1-145</t>
  </si>
  <si>
    <t>DD1-091</t>
  </si>
  <si>
    <t>DD2-130</t>
  </si>
  <si>
    <t>DD2-330</t>
  </si>
  <si>
    <t>DD2-390</t>
  </si>
  <si>
    <t>DE2-220</t>
  </si>
  <si>
    <t>DF1-080</t>
  </si>
  <si>
    <t>DF1-120</t>
  </si>
  <si>
    <t>DF1-221</t>
  </si>
  <si>
    <t>FD2-390</t>
  </si>
  <si>
    <t>FF4-480</t>
  </si>
  <si>
    <t>FN1-340</t>
  </si>
  <si>
    <t>FN2-455</t>
  </si>
  <si>
    <t>FS4-361</t>
  </si>
  <si>
    <t>冰箱或冷柜</t>
  </si>
  <si>
    <t>门类</t>
  </si>
  <si>
    <t>产品类型</t>
  </si>
  <si>
    <t>冰箱分类简称</t>
  </si>
  <si>
    <t>容 量</t>
  </si>
  <si>
    <t>升数</t>
  </si>
  <si>
    <t>总升数</t>
  </si>
  <si>
    <t>电压</t>
  </si>
  <si>
    <t>库位描述</t>
  </si>
  <si>
    <t>库位</t>
  </si>
  <si>
    <t>物料编号</t>
  </si>
  <si>
    <t>批次</t>
  </si>
  <si>
    <t>物料描述</t>
  </si>
  <si>
    <t>客户型号</t>
  </si>
  <si>
    <t>内外销标识</t>
  </si>
  <si>
    <t>工厂</t>
  </si>
  <si>
    <t>期末数量</t>
  </si>
  <si>
    <t>性能情况</t>
  </si>
  <si>
    <t>外观情况</t>
  </si>
  <si>
    <t>等级</t>
  </si>
  <si>
    <t>分类</t>
  </si>
  <si>
    <t>普通单门</t>
  </si>
  <si>
    <t>机械直冷抽屉电冰箱</t>
  </si>
  <si>
    <t>220V</t>
  </si>
  <si>
    <t>一分厂拍卖仓</t>
  </si>
  <si>
    <t>PM01</t>
  </si>
  <si>
    <t>1100111029</t>
  </si>
  <si>
    <t>0HS274</t>
  </si>
  <si>
    <t>冰箱 DD1-122-CW050-FKB00 0HS274 A02 A02 性能样机</t>
  </si>
  <si>
    <t/>
  </si>
  <si>
    <t>2</t>
  </si>
  <si>
    <t>1000</t>
  </si>
  <si>
    <t>正常</t>
  </si>
  <si>
    <t>外销</t>
  </si>
  <si>
    <t>大单门</t>
  </si>
  <si>
    <t>220V/50HZ</t>
  </si>
  <si>
    <t>1100111227</t>
  </si>
  <si>
    <t>0M1662</t>
  </si>
  <si>
    <t>冰箱 DD1-210-C4081-AE100-SAP3 0M1662 A02 A02 日本</t>
  </si>
  <si>
    <t>FJ-HS17G-W</t>
  </si>
  <si>
    <t>1100111343</t>
  </si>
  <si>
    <t>0N2139</t>
  </si>
  <si>
    <t>冰箱 DD1-210-CW050-AE100-HER2 0N2139 A02 A02 澳大利亚</t>
  </si>
  <si>
    <t>HFZ-175</t>
  </si>
  <si>
    <t>1100111760</t>
  </si>
  <si>
    <t>0NY034</t>
  </si>
  <si>
    <t>冰箱 DD1-122-CW050-FKB00 0NY034 A02 A02 德国 客户样机</t>
  </si>
  <si>
    <t>直冷层架电冰箱</t>
  </si>
  <si>
    <t>1100516295</t>
  </si>
  <si>
    <t>0GS122</t>
  </si>
  <si>
    <t>冰箱 DF1-230-CW0J0-BF500 0GS122 C28 U25竖纹 性能样机</t>
  </si>
  <si>
    <t>破损</t>
  </si>
  <si>
    <t>1100517728</t>
  </si>
  <si>
    <t>0KY176</t>
  </si>
  <si>
    <t>冰箱 DF1-22R-CW251-RP200 0KY176 A02 A02 法国 客户样机</t>
  </si>
  <si>
    <t>1100517939</t>
  </si>
  <si>
    <t>1AS091</t>
  </si>
  <si>
    <t>冰箱 DF1-221-CW250-AE100 1AS091 A02 A02 性能样机</t>
  </si>
  <si>
    <t>两门直冷</t>
  </si>
  <si>
    <t>110V/60Hz</t>
  </si>
  <si>
    <t>1100618324</t>
  </si>
  <si>
    <t>0H2807</t>
  </si>
  <si>
    <t>冰箱 DF2-160-C40J0-AZA0G-HER9 0H2807 B01 B01 日本</t>
  </si>
  <si>
    <t>JR-N130A(K)</t>
  </si>
  <si>
    <t>220V-240V</t>
  </si>
  <si>
    <t>1100619557</t>
  </si>
  <si>
    <t>0M5249</t>
  </si>
  <si>
    <t>冰箱 DF2-150-CW210-AHXL0-RCH1 0M5249 C28 U25横纹 阿联酋</t>
  </si>
  <si>
    <t>RFR-140T-B</t>
  </si>
  <si>
    <t>220V-240V/50Hz</t>
  </si>
  <si>
    <t>1100619705</t>
  </si>
  <si>
    <t>0JS108</t>
  </si>
  <si>
    <t>冰箱 DF2-285-CW0A0-ADE05 0JS108 A02 A02 性能样机</t>
  </si>
  <si>
    <t>220-240V</t>
  </si>
  <si>
    <t>1100620015</t>
  </si>
  <si>
    <t>1B0817</t>
  </si>
  <si>
    <t>冰箱 DF2-220-CW210-AHXL2-PEA1 1B0817 C28 U25横纹 加纳</t>
  </si>
  <si>
    <t>PF-270IX</t>
  </si>
  <si>
    <t>1100620351</t>
  </si>
  <si>
    <t>1B0742</t>
  </si>
  <si>
    <t>冰箱 DF2-285-CW0D0-FFN00-LGK2 1B0742 A02 A02 英国</t>
  </si>
  <si>
    <t>L55TW20E</t>
  </si>
  <si>
    <t>1100620445</t>
  </si>
  <si>
    <t>1B2666</t>
  </si>
  <si>
    <t>冰箱 DF2-160-C40J0-AZA0G-HER9 1B2666 B01 B01 日本</t>
  </si>
  <si>
    <t>1100620547</t>
  </si>
  <si>
    <t>1B4498</t>
  </si>
  <si>
    <t>冰箱 DF2-220-CW010-AZA0C-FUZ3 1B4498 C28 U25横纹 菲律宾</t>
  </si>
  <si>
    <t>RDD-70S</t>
  </si>
  <si>
    <t>1100620801</t>
  </si>
  <si>
    <t>1B3014</t>
  </si>
  <si>
    <t>冰箱 DF2-285-CW0D0-AJ100-EDE2 1B3014 A02 A02 中国香港</t>
  </si>
  <si>
    <t>HH8RDP25 blanc</t>
  </si>
  <si>
    <t>1100620894</t>
  </si>
  <si>
    <t>1C5709</t>
  </si>
  <si>
    <t>冰箱 DF2-285-CW0D0-FFN00-MPM2 1C5709 A02 A02 波兰</t>
  </si>
  <si>
    <t>MPM-206-CZ-22</t>
  </si>
  <si>
    <t>1100621018</t>
  </si>
  <si>
    <t>1C4317</t>
  </si>
  <si>
    <t>冰箱 DF2-280-CWT10-DF1L3-WPL9 1C4317 C28 U25横纹 新加坡</t>
  </si>
  <si>
    <t>RF/HM-260</t>
  </si>
  <si>
    <t>1100621052</t>
  </si>
  <si>
    <t>1C4316</t>
  </si>
  <si>
    <t>冰箱 DF2-200-CW010-BF3L2-WPL1 1C4316 C28 U25横纹 新加坡</t>
  </si>
  <si>
    <t>RF/HM-190</t>
  </si>
  <si>
    <t>1100621154</t>
  </si>
  <si>
    <t>1AS023</t>
  </si>
  <si>
    <t>冰箱 DF2-280-C5T80-AHX02 1AS023 A02 A02 性能样机</t>
  </si>
  <si>
    <t>1100621191</t>
  </si>
  <si>
    <t>1BY011</t>
  </si>
  <si>
    <t>冰箱 DF2-150-CW050-AJ100 1BY011 A02 A02 法国 客户样机</t>
  </si>
  <si>
    <t>直冷全冷藏电冰箱</t>
  </si>
  <si>
    <t>1100807715</t>
  </si>
  <si>
    <t>9KS122</t>
  </si>
  <si>
    <t>冰箱 DL1-290-CW010 9KS122 A02 A02 性能样机</t>
  </si>
  <si>
    <t>1102900046</t>
  </si>
  <si>
    <t>0KY050</t>
  </si>
  <si>
    <t>冰箱 EF1-290-CW050-DF103 0KY050 A02 A02 法国 客户样机</t>
  </si>
  <si>
    <t>1102900107</t>
  </si>
  <si>
    <t>0KS053</t>
  </si>
  <si>
    <t>冰箱 EF1-162-CW050-FKB00 0KS053 A02 A02 性能样机</t>
  </si>
  <si>
    <t>1102900111</t>
  </si>
  <si>
    <t>0KS048</t>
  </si>
  <si>
    <t>冰箱 EF1-290-CW050-AE100 0KS048 A02 A02 性能样机</t>
  </si>
  <si>
    <t>1102900112</t>
  </si>
  <si>
    <t>0KS047</t>
  </si>
  <si>
    <t>冰箱 EF1-290-CW050-AE100 0KS047 A02 A02 性能样机</t>
  </si>
  <si>
    <t>三分厂拍卖仓</t>
  </si>
  <si>
    <t>PM02</t>
  </si>
  <si>
    <t>1100110405</t>
  </si>
  <si>
    <t>0J0359</t>
  </si>
  <si>
    <t>冰箱 DD1-091-C40J0-ADY01-YAM1 0J0359 A02 A02 日本</t>
  </si>
  <si>
    <t>YF-U60(W)</t>
  </si>
  <si>
    <t>115V</t>
  </si>
  <si>
    <t>1100111324</t>
  </si>
  <si>
    <t>0JS187</t>
  </si>
  <si>
    <t>冰箱 DD1-120-CW050-AE100 0JS187 A02 A02 性能样机</t>
  </si>
  <si>
    <t>1100111565</t>
  </si>
  <si>
    <t>1B2658</t>
  </si>
  <si>
    <t>冰箱 DD1-102-CW0D0-AMD00-TSY1 1B2658 A02 A02 新西兰</t>
  </si>
  <si>
    <t>T85BF.2</t>
  </si>
  <si>
    <t>1100111767</t>
  </si>
  <si>
    <t>1C3194</t>
  </si>
  <si>
    <t>冰箱 DD1-102-CW0D0-AMD00-TSY1 1C3194 A02 A02 新西兰</t>
  </si>
  <si>
    <t>1100111987</t>
  </si>
  <si>
    <t>0NY016</t>
  </si>
  <si>
    <t>冰箱 DD1-120-CW010-AJ100 0NY016 A02 A02 智利 客户样机</t>
  </si>
  <si>
    <t>小单门</t>
  </si>
  <si>
    <t>1100515608</t>
  </si>
  <si>
    <t>0G3557</t>
  </si>
  <si>
    <t>冰箱 DF1-040-C40J0-AZA09-HERB 0G3557 C28 D12 日本</t>
  </si>
  <si>
    <t>JR-N40H(S)</t>
  </si>
  <si>
    <t>1100515999</t>
  </si>
  <si>
    <t>0H1139</t>
  </si>
  <si>
    <t>冰箱 DF1-120-CW0J0-AE10A-ART1 0H1139 A02 A02 罗马尼亚</t>
  </si>
  <si>
    <t>ATF905WN</t>
  </si>
  <si>
    <t>1100516306</t>
  </si>
  <si>
    <t>0M0264</t>
  </si>
  <si>
    <t>冰箱 DF1-112-C50J0-AMD00-AV92 0M0264 B01 B01 美国</t>
  </si>
  <si>
    <t>RM3316B</t>
  </si>
  <si>
    <t>220V-240V/60Hz</t>
  </si>
  <si>
    <t>1100516759</t>
  </si>
  <si>
    <t>0N0331</t>
  </si>
  <si>
    <t>冰箱 DF1-070-CW0J0-AE100-HER5 0N0331 C03 D08竖纹 菲律宾</t>
  </si>
  <si>
    <t>HR-70H</t>
  </si>
  <si>
    <t>1100516889</t>
  </si>
  <si>
    <t>0N0111</t>
  </si>
  <si>
    <t>冰箱 DF1-112-C50J0-AMD00-AV92 0N0111 B01 B01 美国</t>
  </si>
  <si>
    <t>1100516918</t>
  </si>
  <si>
    <t>0JS147</t>
  </si>
  <si>
    <t>冰箱 DF1-153-CW0J0-AE10C 0JS147 A02 A02 性能样机</t>
  </si>
  <si>
    <t>1100517125</t>
  </si>
  <si>
    <t>0KS061</t>
  </si>
  <si>
    <t>冰箱 DF1-090-CW0J0-AE100 0KS061 A02 A02 性能样机</t>
  </si>
  <si>
    <t>1100517126</t>
  </si>
  <si>
    <t>0KS062</t>
  </si>
  <si>
    <t>冰箱 DF1-080-CW0D0-AE10D 0KS062 A02 A02 性能样机</t>
  </si>
  <si>
    <t>1100517147</t>
  </si>
  <si>
    <t>0KS161</t>
  </si>
  <si>
    <t>冰箱 DF1-070-C50J0-AE100 0KS161 A02 A02 性能样机</t>
  </si>
  <si>
    <t>1100517221</t>
  </si>
  <si>
    <t>0KS181</t>
  </si>
  <si>
    <t>冰箱 DF1-070-CW0K0-AE100 0KS181 A02 A02 性能样机</t>
  </si>
  <si>
    <t>1100517431</t>
  </si>
  <si>
    <t>1C3187</t>
  </si>
  <si>
    <t>冰箱 DF1-070-CW0K0-AJ100-FUZ1 1C3187 B01 U10竖纹 菲律宾</t>
  </si>
  <si>
    <t>RB-18 HS</t>
  </si>
  <si>
    <t>1100517479</t>
  </si>
  <si>
    <t>0MS063</t>
  </si>
  <si>
    <t>冰箱 DF1-112-C50J0-AMD00 0MS063 A02 A02 性能样机</t>
  </si>
  <si>
    <t>1100517647</t>
  </si>
  <si>
    <t>0NY010</t>
  </si>
  <si>
    <t>冰箱 DF1-112-CW0K1-AE100 0NY010 A02 A02 智利 客户样机</t>
  </si>
  <si>
    <t>1100517769</t>
  </si>
  <si>
    <t>0NS138</t>
  </si>
  <si>
    <t>冰箱 DF1-160-CW050-AE100 0NS138 A02 A02 性能样机</t>
  </si>
  <si>
    <t>1100616285</t>
  </si>
  <si>
    <t>0BS078</t>
  </si>
  <si>
    <t>冰箱 DF2-110-CW0D0-AJ10G 0BS078 A02 A02 性能样机</t>
  </si>
  <si>
    <t>1100621034</t>
  </si>
  <si>
    <t>0NS057</t>
  </si>
  <si>
    <t>冰箱 DF2-110-CW0D0-AJ10G 0NS057 A02 A02 性能样机</t>
  </si>
  <si>
    <t>1100808013</t>
  </si>
  <si>
    <t>9NS136</t>
  </si>
  <si>
    <t>冰箱 DL1-061-CW0J0-AJ100 9NS136 A02 A02 性能样机</t>
  </si>
  <si>
    <t>1100808449</t>
  </si>
  <si>
    <t>0BS108</t>
  </si>
  <si>
    <t>冰箱 DL1-061-CW0J0-AJ100 0BS108 A02 A02 认证样机</t>
  </si>
  <si>
    <t>1100808758</t>
  </si>
  <si>
    <t>0ES002</t>
  </si>
  <si>
    <t>冰箱 DL1-050-CW0J0 0ES002 A02 A02 认证样机</t>
  </si>
  <si>
    <t>1100810195</t>
  </si>
  <si>
    <t>0JS214</t>
  </si>
  <si>
    <t>冰箱 DL1-160-CW050 0JS214 A02 A02 性能样机</t>
  </si>
  <si>
    <t>1100810249</t>
  </si>
  <si>
    <t>1C4032</t>
  </si>
  <si>
    <t>冰箱 DL1-112-C50J0-AE101-CNT1 1C4032 B01 B01 美国</t>
  </si>
  <si>
    <t>R-320BK</t>
  </si>
  <si>
    <t>1100810286</t>
  </si>
  <si>
    <t>1BY015</t>
  </si>
  <si>
    <t>冰箱 DL1-153-C5080-ANL0B 1BY015 B01 B01 美国 客户样机</t>
  </si>
  <si>
    <t>1102900045</t>
  </si>
  <si>
    <t>0KY047</t>
  </si>
  <si>
    <t>冰箱 EF1-141-CW0D0-AE10A 0KY047 A02 A02 法国 客户样机</t>
  </si>
  <si>
    <t>1102900282</t>
  </si>
  <si>
    <t>1D4371</t>
  </si>
  <si>
    <t>冰箱 EF1-141-CW0D0-AJ10A-EDE2 1D4371 A02 A02 中国香港</t>
  </si>
  <si>
    <t>WW23TT25 blanc</t>
  </si>
  <si>
    <t>五分厂拍卖仓</t>
  </si>
  <si>
    <t>PM03</t>
  </si>
  <si>
    <t>1100111103</t>
  </si>
  <si>
    <t>0JS063</t>
  </si>
  <si>
    <t>冰箱 DD1-210-CW010-AE100 0JS063 A02 A02 性能样机</t>
  </si>
  <si>
    <t>1100111259</t>
  </si>
  <si>
    <t>0M1868</t>
  </si>
  <si>
    <t>冰箱 DD1-210-CW050-AAG00-SKM2 0M1868 A02 A02 意大利</t>
  </si>
  <si>
    <t>SHCV-21SM3WF0</t>
  </si>
  <si>
    <t>220V-240V/50HZ</t>
  </si>
  <si>
    <t>1100213325</t>
  </si>
  <si>
    <t>1D1545</t>
  </si>
  <si>
    <t>冰箱 DD2-390-CW0A0-FFN00-PME1 1D1545 A02 A02 乌克兰</t>
  </si>
  <si>
    <t>RFS 1801 M</t>
  </si>
  <si>
    <t>1100809709</t>
  </si>
  <si>
    <t>0JS128</t>
  </si>
  <si>
    <t>冰箱 DL1-450-CW0D0 0JS128 A02 A02 性能样机</t>
  </si>
  <si>
    <t>风直冷</t>
  </si>
  <si>
    <t>风直冷抽屉电冰箱</t>
  </si>
  <si>
    <t>1101502849</t>
  </si>
  <si>
    <t>0MY090</t>
  </si>
  <si>
    <t>冰箱 FD2-390-CP0A0-FFN00 0MY090 C28 U25横纹 韩国 客户样机</t>
  </si>
  <si>
    <t>电脑直冷抽屉电冰箱</t>
  </si>
  <si>
    <t>1101801225</t>
  </si>
  <si>
    <t>0JS121</t>
  </si>
  <si>
    <t>冰箱 DE1-210-CW010-AJ100 0JS121 A02 A02 性能样机</t>
  </si>
  <si>
    <t>两门风冷</t>
  </si>
  <si>
    <t>全风冷抽屉电冰箱</t>
  </si>
  <si>
    <t>1101904421</t>
  </si>
  <si>
    <t>0CS170</t>
  </si>
  <si>
    <t>冰箱 FN2-300-CZ0C1-FKB00 0CS170 C28 U25横纹 性能样机</t>
  </si>
  <si>
    <t>1101905699</t>
  </si>
  <si>
    <t>0KS006</t>
  </si>
  <si>
    <t>冰箱 FN2-300-CP0D2-FFN00 0KS006 C28 J09 性能样机</t>
  </si>
  <si>
    <t>1101905871</t>
  </si>
  <si>
    <t>0J2537</t>
  </si>
  <si>
    <t>冰箱 FN2-471-CW0D1-HFXX0-SAP1 0J2537 C28 U25横纹 俄罗斯</t>
  </si>
  <si>
    <t>SJ-B350ES-IX</t>
  </si>
  <si>
    <t>1101906311</t>
  </si>
  <si>
    <t>1AY034</t>
  </si>
  <si>
    <t>冰箱 FN2-471-CB0D1-HFXX0 1AY034 C28 U32横纹 印度 客户样机</t>
  </si>
  <si>
    <t>1101906347</t>
  </si>
  <si>
    <t>0MS044</t>
  </si>
  <si>
    <t>冰箱 FN2-300-CZ0C1-FKB00 0MS044 C28 U26横纹 性能样机</t>
  </si>
  <si>
    <t>1101906420</t>
  </si>
  <si>
    <t>1BY047</t>
  </si>
  <si>
    <t>冰箱 FN2-455-CZ0D8-HFX00 1BY047 A02 A02 西班牙 客户样机</t>
  </si>
  <si>
    <t>1101906539</t>
  </si>
  <si>
    <t>1BY065</t>
  </si>
  <si>
    <t>冰箱 FN2-451-C50J0-HFX01 1BY065 C28 U10竖纹 美国 客户样机-FDR</t>
  </si>
  <si>
    <t>1101906565</t>
  </si>
  <si>
    <t>1AS162</t>
  </si>
  <si>
    <t>冰箱 FN2-300-CZ0D3-FFN00 1AS162 C28 U25竖纹 性能样机</t>
  </si>
  <si>
    <t>1101906730</t>
  </si>
  <si>
    <t>1AY106</t>
  </si>
  <si>
    <t>冰箱 FN2-350-CB0D0-FFN00 1AY106 C28 U25横纹 韩国 客户样机</t>
  </si>
  <si>
    <t>TMF系列</t>
  </si>
  <si>
    <t>风冷层架电冰箱</t>
  </si>
  <si>
    <t>1102006435</t>
  </si>
  <si>
    <t>9KS313</t>
  </si>
  <si>
    <t>冰箱 FC2-440-CW0D0-FKB00 9KS313 A02 A02 性能样机</t>
  </si>
  <si>
    <t>1102010328</t>
  </si>
  <si>
    <t>0K1448</t>
  </si>
  <si>
    <t>冰箱 FC2-260-CW0D8-AHE05-SAP4 0K1448 C28 U25横纹 西非</t>
  </si>
  <si>
    <t>SJ-HM260-HS2</t>
  </si>
  <si>
    <t>1102010642</t>
  </si>
  <si>
    <t>0N0074</t>
  </si>
  <si>
    <t>冰箱 FC2-370-C50J2-AM100-AV91 0N0074 A02 A02 美国</t>
  </si>
  <si>
    <t>FF10B0W</t>
  </si>
  <si>
    <t>1102010938</t>
  </si>
  <si>
    <t>0N2118</t>
  </si>
  <si>
    <t>冰箱 FC2-320-CZ0DA-AHE05-EU91 0N2118 C28 U25竖纹 新西兰</t>
  </si>
  <si>
    <t>ED-RFT268SS</t>
  </si>
  <si>
    <t>1102011022</t>
  </si>
  <si>
    <t>0KY122</t>
  </si>
  <si>
    <t>冰箱 FC2-370-C50J2-FKB00 0KY122 C28 U10竖纹 美国 客户样机</t>
  </si>
  <si>
    <t>1102011025</t>
  </si>
  <si>
    <t>0JS211</t>
  </si>
  <si>
    <t>冰箱 FC2-455-CB0D0-FFN00 0JS211 C28 U25竖纹 性能样机</t>
  </si>
  <si>
    <t>1102011731</t>
  </si>
  <si>
    <t>1C3023</t>
  </si>
  <si>
    <t>冰箱 FC2-455-CE0D0-FKBY0-FD91 1C3023 C28 U10竖纹 美国</t>
  </si>
  <si>
    <t>FRTS12XK3HUS</t>
  </si>
  <si>
    <t>质量问题</t>
  </si>
  <si>
    <t>1102011973</t>
  </si>
  <si>
    <t>0MS138</t>
  </si>
  <si>
    <t>冰箱 FC2-320-CB0D5-FFN00 0MS138 C28 U25横纹 性能样机</t>
  </si>
  <si>
    <t>1102011975</t>
  </si>
  <si>
    <t>0MS136</t>
  </si>
  <si>
    <t>冰箱 FC2-455-CB0D0-FFN00 0MS136 C28 U25竖纹 性能样机</t>
  </si>
  <si>
    <t>1102012147</t>
  </si>
  <si>
    <t>1A2475</t>
  </si>
  <si>
    <t>冰箱 FC2-541-CW0D4-GF5L0-NKA2 1A2475 A02 A02 沙特阿拉伯</t>
  </si>
  <si>
    <t>NRF601FW21H</t>
  </si>
  <si>
    <t>1102012211</t>
  </si>
  <si>
    <t>1B3285</t>
  </si>
  <si>
    <t>冰箱 FC2-541-CB0D0-FKBW0-SNR2 1B3285 C28 U25竖纹 留尼汪岛</t>
  </si>
  <si>
    <t>SCDD420NFWD2IX</t>
  </si>
  <si>
    <t>1102012283</t>
  </si>
  <si>
    <t>1AY033</t>
  </si>
  <si>
    <t>冰箱 FC2-541-CB0D0-HFXX0 1AY033 C28 炫黑钢U32横纹 印度 客户样机</t>
  </si>
  <si>
    <t>1102012284</t>
  </si>
  <si>
    <t>1AY032</t>
  </si>
  <si>
    <t>冰箱 FC2-455-CB0D0-HFX00 1AY032 C28 炫黑钢U32横纹 印度 客户样机</t>
  </si>
  <si>
    <t>1102012660</t>
  </si>
  <si>
    <t>1AS201</t>
  </si>
  <si>
    <t>冰箱 FC2-320-CW0D1-FFN00 1AS201 C28 U25横纹 性能样机</t>
  </si>
  <si>
    <t>1102012661</t>
  </si>
  <si>
    <t>1AS200</t>
  </si>
  <si>
    <t>冰箱 FC2-455-C50D0-FFN00 1AS200 C28 U25竖纹 性能样机</t>
  </si>
  <si>
    <t>法式抽屉风冷</t>
  </si>
  <si>
    <t>全风冷法式对开门电冰箱</t>
  </si>
  <si>
    <t>1102200393</t>
  </si>
  <si>
    <t>0NS044</t>
  </si>
  <si>
    <t>冰箱 FS4-361-CB0D0-FKAX1 0NS044 C28 U26横纹 外观样机</t>
  </si>
  <si>
    <t>全风冷意式抽屉电冰箱</t>
  </si>
  <si>
    <t>100V/50Hz-60Hz</t>
  </si>
  <si>
    <t>1102800078</t>
  </si>
  <si>
    <t>1AY077</t>
  </si>
  <si>
    <t>冰箱 FY2-190-C40J0-FHC00 1AY077 A02 A15横纹 香港 客户样机</t>
  </si>
  <si>
    <t>全风冷对开门电冰箱</t>
  </si>
  <si>
    <t>六分厂拍卖仓</t>
  </si>
  <si>
    <t>PM04</t>
  </si>
  <si>
    <t>1101604322</t>
  </si>
  <si>
    <t>0BY031</t>
  </si>
  <si>
    <t>冰箱 FF2-690-CW0E0-FJUY0 0BY031 C28 U25竖纹 南非 客户样机</t>
  </si>
  <si>
    <t>纤薄对开门</t>
  </si>
  <si>
    <t>1101605845</t>
  </si>
  <si>
    <t>0K1158</t>
  </si>
  <si>
    <t>冰箱 FF2-550-CB0E2-FJDY1-SKM2 0K1158 C28 U25竖纹 意大利</t>
  </si>
  <si>
    <t>SHSS-550NV2XF0</t>
  </si>
  <si>
    <t>1101605996</t>
  </si>
  <si>
    <t>0HS080</t>
  </si>
  <si>
    <t>冰箱 FF2-690-CB0E3-FDYX0 0HS080 C28 U25竖纹 性能样机</t>
  </si>
  <si>
    <t>1101606008</t>
  </si>
  <si>
    <t>0M2634</t>
  </si>
  <si>
    <t>冰箱 FF2-550-CW0E0-FJU00-LERA 0M2634 A02 A02 俄罗斯</t>
  </si>
  <si>
    <t>SBS 300 W NF</t>
  </si>
  <si>
    <t>1101606031</t>
  </si>
  <si>
    <t>0M2111</t>
  </si>
  <si>
    <t>冰箱 FF2-690-CB0E3-MDUX0-SAP1 0M2111 B01 B04 印尼</t>
  </si>
  <si>
    <t>SJ-IS61G-BK</t>
  </si>
  <si>
    <t>1101606462</t>
  </si>
  <si>
    <t>1B2792</t>
  </si>
  <si>
    <t>冰箱 FF2-690-CW0E0-PF5X0-LER1 1B2792 C28 黑色玻璃 俄罗斯</t>
  </si>
  <si>
    <t>SBS 505 BG</t>
  </si>
  <si>
    <t>1101606563</t>
  </si>
  <si>
    <t>0KY164</t>
  </si>
  <si>
    <t>冰箱 FF2-690-CB0E2-FJU00 0KY164 C28 U25竖纹 阿联酋 客户样机</t>
  </si>
  <si>
    <t>1101606916</t>
  </si>
  <si>
    <t>1AY035</t>
  </si>
  <si>
    <t>冰箱 FF2-690-CB0E3-FDYX0 1AY035 C28 U32横纹 印度 客户样机</t>
  </si>
  <si>
    <t>1101606917</t>
  </si>
  <si>
    <t>1D0742</t>
  </si>
  <si>
    <t>冰箱 FF2-550-CB0E7-FJUY0-PHOF 1D0742 C28 U25竖纹 巴西</t>
  </si>
  <si>
    <t>BRF533ID</t>
  </si>
  <si>
    <t>十字对开</t>
  </si>
  <si>
    <t>1101701083</t>
  </si>
  <si>
    <t>0K0288</t>
  </si>
  <si>
    <t>冰箱 FF4-580-CB0J0-MBEX1-BEK1 0K0288 C28 倍科星空灰玻璃 欧洲</t>
  </si>
  <si>
    <t>GNO4031GS</t>
  </si>
  <si>
    <t>1101701263</t>
  </si>
  <si>
    <t>1A1359</t>
  </si>
  <si>
    <t>冰箱 FF4-580-CB0D0-FUJX0-LER1 1A1359 A02 A02 俄罗斯</t>
  </si>
  <si>
    <t>RMD 525 W NF</t>
  </si>
  <si>
    <t>1101701294</t>
  </si>
  <si>
    <t>0N2219</t>
  </si>
  <si>
    <t>冰箱 FF4-580-CB0J4-FFNX0-SAP7 0N2219 C28 U25横纹 越南</t>
  </si>
  <si>
    <t>SJ-FXP480V-SL</t>
  </si>
  <si>
    <t>1101701313</t>
  </si>
  <si>
    <t>1B0078</t>
  </si>
  <si>
    <t>冰箱 FF4-480-CW0D1-FUJX0-SKM2 1B0078 C28 U25横纹 意大利</t>
  </si>
  <si>
    <t>SH4D-48NV3XF0</t>
  </si>
  <si>
    <t>1101701384</t>
  </si>
  <si>
    <t>0MY082</t>
  </si>
  <si>
    <t>冰箱 FF4-730-CP0E0-FFNX0 0MY082 C38 U25横纹 德国 客户样机</t>
  </si>
  <si>
    <t>1101701385</t>
  </si>
  <si>
    <t>1C3509</t>
  </si>
  <si>
    <t>冰箱 FF4-580-CB0J0-FUJX0-THS1 1C3509 C28 U25横纹 法国</t>
  </si>
  <si>
    <t>THM83IX</t>
  </si>
  <si>
    <t>1102009693</t>
  </si>
  <si>
    <t>0GS076</t>
  </si>
  <si>
    <t>冰箱 FC2-710-CW0D1-FFN01 0GS076 C28 U25竖纹 性能样机</t>
  </si>
  <si>
    <t>1102011390</t>
  </si>
  <si>
    <t>1C0598</t>
  </si>
  <si>
    <t>冰箱 FC2-640-CW0D3-FFNL1-FAC1 1C0598 A02 A02 沙特阿拉伯</t>
  </si>
  <si>
    <t>FLM490</t>
  </si>
  <si>
    <t>1102011844</t>
  </si>
  <si>
    <t>1A2477</t>
  </si>
  <si>
    <t>冰箱 FC2-640-CW0D5-GF5Z2-NKA3 1A2477 A02 A02 阿联酋</t>
  </si>
  <si>
    <t>NRF651W21</t>
  </si>
  <si>
    <t>风冷大单门</t>
  </si>
  <si>
    <t>1102600204</t>
  </si>
  <si>
    <t>0E2214</t>
  </si>
  <si>
    <t>冰箱 FN1-550-CW0J0-HEKL1-EBA1 0E2214 C28 U25竖纹 马来西亚</t>
  </si>
  <si>
    <t>EUF-K5744FF(SV)</t>
  </si>
  <si>
    <t>1102600793</t>
  </si>
  <si>
    <t>1C6501</t>
  </si>
  <si>
    <t>冰箱 FN1-340-CW2D0-JFLX0-GED1 1C6501 C38 U10竖纹 印度尼西亚</t>
  </si>
  <si>
    <t>GF-307</t>
  </si>
  <si>
    <t>变温冷柜</t>
  </si>
  <si>
    <t>1200208138</t>
  </si>
  <si>
    <t>0F3166</t>
  </si>
  <si>
    <t>冷柜 BD1-145-CA1A1-AL1B0-HMA1 0F3166 Y06 D08横纹 塞内加尔</t>
  </si>
  <si>
    <t>HM-230K</t>
  </si>
  <si>
    <t>1200209192</t>
  </si>
  <si>
    <t>0MY033</t>
  </si>
  <si>
    <t>冷柜 BD1-100-AA0A1-AA1B0 0MY033 A02 A02 墨西哥 客户样机</t>
  </si>
  <si>
    <t>1200209771</t>
  </si>
  <si>
    <t>1C2829</t>
  </si>
  <si>
    <t>冷柜 BD1-145-CA1A1-AD1B0-INV1 1C2829 Y06 D08横纹 加纳</t>
  </si>
  <si>
    <t>I-15CF</t>
  </si>
  <si>
    <t>1200209917</t>
  </si>
  <si>
    <t>1C2980</t>
  </si>
  <si>
    <t>冷柜 BD1-200-CA1A1-AL1B0-LGC1 1C2980 Y06 D08横纹 加纳</t>
  </si>
  <si>
    <t>LGYCF-200H</t>
  </si>
  <si>
    <t>1200209984</t>
  </si>
  <si>
    <t>1B4222</t>
  </si>
  <si>
    <t>冷柜 BD1-145-CA0A1-AD1B0-NCL1 1B4222 A02 A02 约旦</t>
  </si>
  <si>
    <t>NCR-150</t>
  </si>
  <si>
    <t>1200210063</t>
  </si>
  <si>
    <t>1C3203</t>
  </si>
  <si>
    <t>冷柜 BD1-145-A002A-AP100-TSY1 1C3203 A02 A02 新西兰</t>
  </si>
  <si>
    <t>T-CF145WH</t>
  </si>
  <si>
    <t>1200210130</t>
  </si>
  <si>
    <t>0NY078</t>
  </si>
  <si>
    <t>冷柜 BD1-100-A0014-AH100 0NY078 A02 A02 日本 客户样机</t>
  </si>
  <si>
    <t>1200210436</t>
  </si>
  <si>
    <t>1D0957</t>
  </si>
  <si>
    <t>冷柜 BD1-145-A00A1-AA1A0-AVX2 1D0957 A02 A02 俄罗斯</t>
  </si>
  <si>
    <t>CFS 200L3</t>
  </si>
  <si>
    <t>1200210456</t>
  </si>
  <si>
    <t>1D0958</t>
  </si>
  <si>
    <t>冷柜 BD1-200-A00A1-AA1A0-AVX2 1D0958 A02 A02 俄罗斯</t>
  </si>
  <si>
    <t>CFS 260L3</t>
  </si>
  <si>
    <t>1200210467</t>
  </si>
  <si>
    <t>1D1154</t>
  </si>
  <si>
    <t>冷柜 BD1-316-AA0J0-AA1B0-MDO2 1D1154 A02 A02 沙特阿拉伯</t>
  </si>
  <si>
    <t>HFR21-316L</t>
  </si>
  <si>
    <t>1200210477</t>
  </si>
  <si>
    <t>1C3605</t>
  </si>
  <si>
    <t>冷柜 BD1-100-A0014-AK100-IOA1 1C3605 A02 A02 日本</t>
  </si>
  <si>
    <t>ICSD-10C-W</t>
  </si>
  <si>
    <t>1200210663</t>
  </si>
  <si>
    <t>1D3293</t>
  </si>
  <si>
    <t>冷柜 BD1-100-AA001-AH110-ERG1 1D3293 A02 A02 乌克兰</t>
  </si>
  <si>
    <t>BD-100</t>
  </si>
  <si>
    <t>1200409626</t>
  </si>
  <si>
    <t>0KY051</t>
  </si>
  <si>
    <t>冷柜 BE1-200-CA0J0-AA1B0 0KY051 A02 A02 法国 客户样机</t>
  </si>
  <si>
    <t>220v</t>
  </si>
  <si>
    <t>1200409890</t>
  </si>
  <si>
    <t>0N2206</t>
  </si>
  <si>
    <t>冷柜 BE1-145-AA0A0-AA1B0-SIL6 0N2206 A02 A02 泰国</t>
  </si>
  <si>
    <t>SNH-0155(IN)</t>
  </si>
  <si>
    <t>1200410017</t>
  </si>
  <si>
    <t>1B0257</t>
  </si>
  <si>
    <t>冷柜 BE1-200-AA0J0-AA1B0-MPM1 1B0257 A02 A02 波兰</t>
  </si>
  <si>
    <t>MPM-206-SK-06E</t>
  </si>
  <si>
    <t>1200410047</t>
  </si>
  <si>
    <t>1B1320</t>
  </si>
  <si>
    <t>冷柜 BE1-380-CA1AF-AL1B0-PEL1 1B1320 Y06 D08横纹 加纳</t>
  </si>
  <si>
    <t>PCF-460</t>
  </si>
  <si>
    <t>1200410530</t>
  </si>
  <si>
    <t>1C3909</t>
  </si>
  <si>
    <t>冷柜 BE1-316-A002A-AN100-ERM1 1C3909 A02 A02 新西兰</t>
  </si>
  <si>
    <t>ECFR316W</t>
  </si>
  <si>
    <t>1200410928</t>
  </si>
  <si>
    <t>1B2286</t>
  </si>
  <si>
    <t>冷柜 BE1-200-A0020-AP100-SKM2 1B2286 A02 A02 意大利</t>
  </si>
  <si>
    <t>SHCP-200SH4WF0</t>
  </si>
  <si>
    <t>佳一拍卖仓</t>
  </si>
  <si>
    <t>PM05</t>
  </si>
  <si>
    <t>1100111042</t>
  </si>
  <si>
    <t>0N1535</t>
  </si>
  <si>
    <t>冰箱 DD1-330-CW0D0-DF105-WSC2 0N1535 A02 A02 丹麦</t>
  </si>
  <si>
    <t>F225W</t>
  </si>
  <si>
    <t>1100111582</t>
  </si>
  <si>
    <t>0M4680</t>
  </si>
  <si>
    <t>冰箱 DD1-330-CW2A0-DF105-SUN2 0M4680 C28 D08竖纹 伊拉克</t>
  </si>
  <si>
    <t>URF-33 SDF</t>
  </si>
  <si>
    <t>1100207855</t>
  </si>
  <si>
    <t>9E0468</t>
  </si>
  <si>
    <t>冰箱 DD2-340-CW050-AAGY2-AY91 B01 B01 法国 9E0468</t>
  </si>
  <si>
    <t>AFC2702A+BKAQUA</t>
  </si>
  <si>
    <t>1100209552</t>
  </si>
  <si>
    <t>9MS016</t>
  </si>
  <si>
    <t>冰箱 DD2-330-CW010-ACN03 9MS016 A02 A02 性能样机</t>
  </si>
  <si>
    <t>1100211226</t>
  </si>
  <si>
    <t>0ES140</t>
  </si>
  <si>
    <t>冰箱 DD2-205-CW150-DF105 0ES140 A02 A02 性能样机</t>
  </si>
  <si>
    <t>1100212542</t>
  </si>
  <si>
    <t>1A1343</t>
  </si>
  <si>
    <t>冰箱 DD2-340-CW010-FFN00-LER1 1A1343 A02 A02 俄罗斯</t>
  </si>
  <si>
    <t>CBF 177 W</t>
  </si>
  <si>
    <t>1100212619</t>
  </si>
  <si>
    <t>0KS009</t>
  </si>
  <si>
    <t>冰箱 DD2-200-CW050-AAG00 0KS009 A02 A02 性能样机</t>
  </si>
  <si>
    <t>220-240</t>
  </si>
  <si>
    <t>1100212716</t>
  </si>
  <si>
    <t>0KS007</t>
  </si>
  <si>
    <t>冰箱 DD2-290-CW050-AHX02 0KS007 A02 A02 性能样机</t>
  </si>
  <si>
    <t>1100213098</t>
  </si>
  <si>
    <t>0MS093</t>
  </si>
  <si>
    <t>冰箱 DD2-270-CW050-AAG03 0MS093 A02 A02 性能样机</t>
  </si>
  <si>
    <t>1100213147</t>
  </si>
  <si>
    <t>0MS108</t>
  </si>
  <si>
    <t>冰箱 DD2-290-CW050-AHX02 0MS108 A02 A02 性能样机</t>
  </si>
  <si>
    <t>1100213228</t>
  </si>
  <si>
    <t>1B4540</t>
  </si>
  <si>
    <t>冰箱 DD2-130-CZ0D0-AN400-LOS2 1B4540 C28 U25横纹 韩国</t>
  </si>
  <si>
    <t>R10H01-S</t>
  </si>
  <si>
    <t>1100213405</t>
  </si>
  <si>
    <t>1D2642</t>
  </si>
  <si>
    <t>冰箱 DD2-200-CW010-AJ1L0-NSC8 1D2642 C03 D08竖纹 科特迪瓦共和国</t>
  </si>
  <si>
    <t>HNASD2-20</t>
  </si>
  <si>
    <t>1100213442</t>
  </si>
  <si>
    <t>1D3302</t>
  </si>
  <si>
    <t>冰箱 DD2-340-CW010-AZH05-ERG1 1D3302 C28 U25横纹 乌克兰</t>
  </si>
  <si>
    <t>MRF-177 S</t>
  </si>
  <si>
    <t>1100401451</t>
  </si>
  <si>
    <t>0F2435</t>
  </si>
  <si>
    <t>冰箱 DE2-34R-CW210-RP200-WWW3 0F2435 A02 A02 中国香港</t>
  </si>
  <si>
    <t>UBBIFF70L</t>
  </si>
  <si>
    <t>1100401585</t>
  </si>
  <si>
    <t>0HS242</t>
  </si>
  <si>
    <t>冰箱 DE2-34R-CB250-RP200 0HS242 A02 A02 性能样机</t>
  </si>
  <si>
    <t>1100401647</t>
  </si>
  <si>
    <t>0M1860</t>
  </si>
  <si>
    <t>冰箱 DE2-341-CW0D0-ACN00-SKM4 0M1860 C28 U25竖纹 意大利</t>
  </si>
  <si>
    <t>SHCB-34SM1XF0</t>
  </si>
  <si>
    <t>1100401698</t>
  </si>
  <si>
    <t>1C2319</t>
  </si>
  <si>
    <t>冰箱 DE2-34R-CW250-RP200-WWW3 1C2319 A02 A02 中国香港</t>
  </si>
  <si>
    <t>1100401823</t>
  </si>
  <si>
    <t>1B2278</t>
  </si>
  <si>
    <t>冰箱 DE2-220-CW0D0-AN409-SKM2 1B2278 C28 U25横纹 意大利</t>
  </si>
  <si>
    <t>SHCB-22SM1XF0</t>
  </si>
  <si>
    <t>1100401867</t>
  </si>
  <si>
    <t>1AS013</t>
  </si>
  <si>
    <t>冰箱 DE2-34R-CB250-RP200 1AS013 A02 A02 性能样机</t>
  </si>
  <si>
    <t>1100401877</t>
  </si>
  <si>
    <t>1B2281</t>
  </si>
  <si>
    <t>冰箱 DE2-341-CW0D0-FFN00-SKM2 1B2281 C28 U25竖纹 意大利</t>
  </si>
  <si>
    <t>1100617488</t>
  </si>
  <si>
    <t>0ES155</t>
  </si>
  <si>
    <t>冰箱 DF2-231-CWT50-AHX0C 0ES155 A02 A02 性能样机</t>
  </si>
  <si>
    <t>1100619042</t>
  </si>
  <si>
    <t>0M0684</t>
  </si>
  <si>
    <t>冰箱 DF2-460-CW2A0-FKBY0-PEA2 0M0684 C28 U25竖纹 加纳</t>
  </si>
  <si>
    <t>PF-325TWD</t>
  </si>
  <si>
    <t>1100619043</t>
  </si>
  <si>
    <t>0M0706</t>
  </si>
  <si>
    <t>冰箱 DF2-460-CW2A0-FKBY0-PEA2 0M0706 C28 U25竖纹 加纳</t>
  </si>
  <si>
    <t>1100619525</t>
  </si>
  <si>
    <t>0M3330</t>
  </si>
  <si>
    <t>冰箱 DF2-280-CW050-AHXL2-SAP1 0M3330 C28 U25横纹 沙特阿拉伯</t>
  </si>
  <si>
    <t>SJ-DC280-HS3</t>
  </si>
  <si>
    <t>1100619988</t>
  </si>
  <si>
    <t>0N2595</t>
  </si>
  <si>
    <t>冰箱 DF2-460-CWDA0-DF100-HER9 0N2595 A02 A02 以色列</t>
  </si>
  <si>
    <t>HDF-365</t>
  </si>
  <si>
    <t>1100620072</t>
  </si>
  <si>
    <t>1B3650</t>
  </si>
  <si>
    <t>冰箱 DF2-220-CW010-AN404-KLT2 1B3650 C28 U25竖纹 南非</t>
  </si>
  <si>
    <t>KI220TFHS</t>
  </si>
  <si>
    <t>1100621216</t>
  </si>
  <si>
    <t>1D1610</t>
  </si>
  <si>
    <t>冰箱 DF2-460-CW0D0-AE100-NWA1 1D1610 A02 A02 西班牙</t>
  </si>
  <si>
    <t>F-170Z</t>
  </si>
  <si>
    <t>1100621284</t>
  </si>
  <si>
    <t>1D1448</t>
  </si>
  <si>
    <t>冰箱 DF2-460-CWTD0-BF5L2-GES1 1D1448 A02 A02 沙特阿拉伯</t>
  </si>
  <si>
    <t>GEN-CL2-450</t>
  </si>
  <si>
    <t>1100809521</t>
  </si>
  <si>
    <t>0M2089</t>
  </si>
  <si>
    <t>冰箱 DL1-450-CW0D0-DF505-HST7 0M2089 C28 U02竖纹 德国</t>
  </si>
  <si>
    <t>HKS17060ES</t>
  </si>
  <si>
    <t>1101502796</t>
  </si>
  <si>
    <t>1B0261</t>
  </si>
  <si>
    <t>冰箱 FD2-330-CW050-FFN00-MPM1 1B0261 C28 U25横纹 波兰</t>
  </si>
  <si>
    <t>MPM-256-FF-22</t>
  </si>
  <si>
    <t>1101502808</t>
  </si>
  <si>
    <t>0KS077</t>
  </si>
  <si>
    <t>冰箱 FD2-330-CW050-AAG02 0KS077 A02 A02 性能样机</t>
  </si>
  <si>
    <t>1101801282</t>
  </si>
  <si>
    <t>0M3573</t>
  </si>
  <si>
    <t>冰箱 DE1-330-CW0D0-DF109-XD91 0M3573 C28 U25竖纹 中国</t>
  </si>
  <si>
    <t>XDCVDE133IX</t>
  </si>
  <si>
    <t>1902600033</t>
  </si>
  <si>
    <t>0NX008</t>
  </si>
  <si>
    <t>冰箱新产品样机 FN1-660-C50J0-HEK00 0NX008 BEKO白A02 BEKO白A02</t>
  </si>
  <si>
    <t>马新拍卖仓</t>
  </si>
  <si>
    <t>PM06</t>
  </si>
  <si>
    <t>1100111998</t>
  </si>
  <si>
    <t>1C6339</t>
  </si>
  <si>
    <t>冰箱 DD1-102-CW010-AHXL0-FUZ3 1C6339 B01 U25竖纹 菲律宾</t>
  </si>
  <si>
    <t>UF-35S</t>
  </si>
  <si>
    <t>1100515460</t>
  </si>
  <si>
    <t>0G2212</t>
  </si>
  <si>
    <t>冰箱 DF1-290-CW010-AJ100-VLO1 0G2212 A02 A02 乌兹别克斯坦</t>
  </si>
  <si>
    <t>V210WH</t>
  </si>
  <si>
    <t>1100516897</t>
  </si>
  <si>
    <t>1A1930</t>
  </si>
  <si>
    <t>冰箱 DF1-153-C50J1-ANL0B-MCF9 1A1930 B01 B01 美国</t>
  </si>
  <si>
    <t>MCBR440B2</t>
  </si>
  <si>
    <t>1100619049</t>
  </si>
  <si>
    <t>0K0558</t>
  </si>
  <si>
    <t>冰箱 DF2-460-CB0D0-AFC00-HER1 0K0558 C28 U25横纹 菲律宾</t>
  </si>
  <si>
    <t>HRF-IVD450H</t>
  </si>
  <si>
    <t>1100619855</t>
  </si>
  <si>
    <t>0M5184</t>
  </si>
  <si>
    <t>冰箱 DF2-285-CWTD0-AHX00-MID1 0M5184 A02 A02 巴拉圭</t>
  </si>
  <si>
    <t>MD-REF300LBH</t>
  </si>
  <si>
    <t>1101606386</t>
  </si>
  <si>
    <t>1B3798</t>
  </si>
  <si>
    <t>冰箱 FF2-690-CB0E2-FJU00-GED2 1B3798 C28 U25竖纹 印度尼西亚</t>
  </si>
  <si>
    <t>G2D-563</t>
  </si>
  <si>
    <t>1101606930</t>
  </si>
  <si>
    <t>1D0743</t>
  </si>
  <si>
    <t>冰箱 FF2-550-CB0E2-FJUY0-PHOF 1D0743 C28 U25竖纹 巴西</t>
  </si>
  <si>
    <t>1101905320</t>
  </si>
  <si>
    <t>0M0202</t>
  </si>
  <si>
    <t>冰箱 FN2-471-CW0D1-FKBX0-KFT2 0M0202 C28 U25横纹 俄罗斯</t>
  </si>
  <si>
    <t>TNC-NF502X</t>
  </si>
  <si>
    <t>1102009741</t>
  </si>
  <si>
    <t>0K0572</t>
  </si>
  <si>
    <t>冰箱 FC2-370-C50J2-FFN00-CSY3 0K0572 A02 A02 美国</t>
  </si>
  <si>
    <t>CRH10SW</t>
  </si>
  <si>
    <t>1102010801</t>
  </si>
  <si>
    <t>1A0168</t>
  </si>
  <si>
    <t>冰箱 FC2-710-CW0D0-FKBX0-AMC2 1A0168 C28 U25竖纹 以色列</t>
  </si>
  <si>
    <t>AM 571S</t>
  </si>
  <si>
    <t>1102010803</t>
  </si>
  <si>
    <t>1A0171</t>
  </si>
  <si>
    <t>冰箱 FC2-710-CW0D0-JF3X0-AMC2 1A0171 A02 A02 以色列</t>
  </si>
  <si>
    <t>AM 575W</t>
  </si>
  <si>
    <t>1102010989</t>
  </si>
  <si>
    <t>1A1333</t>
  </si>
  <si>
    <t>冰箱 FC2-640-CW0D5-GF5Z2-SGL2 1A1333 A02 A02 阿联酋</t>
  </si>
  <si>
    <t>SGR 610W</t>
  </si>
  <si>
    <t>1102011366</t>
  </si>
  <si>
    <t>1C0689</t>
  </si>
  <si>
    <t>冰箱 FC2-640-CW0D0-FFNX7-ZKS1 1C0689 C28 U25竖纹 以色列</t>
  </si>
  <si>
    <t>EF-540</t>
  </si>
  <si>
    <t>1102011391</t>
  </si>
  <si>
    <t>1B0866</t>
  </si>
  <si>
    <t>冰箱 FC2-640-CW0D3-GF5L2-MDO1 1B0866 C28 U25竖纹 沙特阿拉伯</t>
  </si>
  <si>
    <t>RFC2-490</t>
  </si>
  <si>
    <t>1102011403</t>
  </si>
  <si>
    <t>1C0599</t>
  </si>
  <si>
    <t>冰箱 FC2-710-CW0D0-FFNZ1-FAC2 1C0599 A02 A02 沙特阿拉伯</t>
  </si>
  <si>
    <t>FLM538</t>
  </si>
  <si>
    <t>1102011411</t>
  </si>
  <si>
    <t>1B3504</t>
  </si>
  <si>
    <t>冰箱 FC2-640-CW0D0-FFNX7-MEL1 1B3504 C28 U25竖纹 伊拉克</t>
  </si>
  <si>
    <t>TOP FREEZER-529-SILVER</t>
  </si>
  <si>
    <t>1102011413</t>
  </si>
  <si>
    <t>1B3505</t>
  </si>
  <si>
    <t>冰箱 FC2-640-CW0D0-FFNX7-MEL2 1B3505 A02 A02 伊拉克</t>
  </si>
  <si>
    <t>TOP FREEZER-529-WHITE</t>
  </si>
  <si>
    <t>1102011923</t>
  </si>
  <si>
    <t>1C4956</t>
  </si>
  <si>
    <t>冰箱 FC2-710-CW0D0-FFNZ1-FAC3 1C4956 C28 U25竖纹 沙特阿拉伯</t>
  </si>
  <si>
    <t>1102011970</t>
  </si>
  <si>
    <t>0M4689</t>
  </si>
  <si>
    <t>冰箱 FC2-640-CB0D5-GF5Z2-GNS2 0M4689 C28 U21竖纹 沙特阿拉伯</t>
  </si>
  <si>
    <t>GS 64SSI</t>
  </si>
  <si>
    <t>1102600759</t>
  </si>
  <si>
    <t>1C4950</t>
  </si>
  <si>
    <t>冰箱 FN1-550-CW0J0-HEKL1-ZTR3 1C4950 A02 A02 沙特阿拉伯</t>
  </si>
  <si>
    <t>ZRF439WH</t>
  </si>
  <si>
    <t>1200209013</t>
  </si>
  <si>
    <t>0M0309</t>
  </si>
  <si>
    <t>冷柜 BD1-100-AA1A1-AA1B0-MAR1 0M0309 A02 A02 伊拉克</t>
  </si>
  <si>
    <t>SCF-600</t>
  </si>
  <si>
    <t>1200209017</t>
  </si>
  <si>
    <t>0M0310</t>
  </si>
  <si>
    <t>冷柜 BD1-145-CA1A3-AA1B0-MAR2 0M0310 A02 A02 伊拉克</t>
  </si>
  <si>
    <t>SCF-800</t>
  </si>
  <si>
    <t>1200209361</t>
  </si>
  <si>
    <t>0J1025</t>
  </si>
  <si>
    <t>冷柜 BD1-251-AA0A0-AA1B0-BMT1 0J1025 A02 A02 委内瑞拉</t>
  </si>
  <si>
    <t>CHH250BM</t>
  </si>
  <si>
    <t>1200209444</t>
  </si>
  <si>
    <t>0N1930</t>
  </si>
  <si>
    <t>冷柜 BD1-100-AA0Q1-AH1D0-FUZ1 0N1930 A02 A02 菲律宾</t>
  </si>
  <si>
    <t>FC-50GDF</t>
  </si>
  <si>
    <t>1200209529</t>
  </si>
  <si>
    <t>1A1318</t>
  </si>
  <si>
    <t>冷柜 BD1-145-A0001-AH100-CEK2 1A1318 A02 A02 俄罗斯</t>
  </si>
  <si>
    <t>CT-1759</t>
  </si>
  <si>
    <t>1200209902</t>
  </si>
  <si>
    <t>1B4156</t>
  </si>
  <si>
    <t>冷柜 BD1-200-A002A-AH100-HLL1 1B4156 A02 A02 澳大利亚</t>
  </si>
  <si>
    <t>CFH200</t>
  </si>
  <si>
    <t>1200209955</t>
  </si>
  <si>
    <t>1A2435</t>
  </si>
  <si>
    <t>冷柜 BD1-100-AA0J1-AA1B0-NKA1 1A2435 A02 A02 沙特阿拉伯</t>
  </si>
  <si>
    <t>NCF150N20</t>
  </si>
  <si>
    <t>1200209960</t>
  </si>
  <si>
    <t>1A1191</t>
  </si>
  <si>
    <t>冷柜 BD1-100-A0021-AK100-IR92 1A1191 A02 A02 意大利</t>
  </si>
  <si>
    <t>ICHM 100</t>
  </si>
  <si>
    <t>1200209991</t>
  </si>
  <si>
    <t>1A2543</t>
  </si>
  <si>
    <t>冷柜 BD1-251-AA1AF-AA1B0-NX91 1A2543 Y06 D08横纹 尼日利亚</t>
  </si>
  <si>
    <t>NX-315H</t>
  </si>
  <si>
    <t>1200210286</t>
  </si>
  <si>
    <t>1C5640</t>
  </si>
  <si>
    <t>冷柜 BD1-251-A0000-AA100-RKO1 1C5640 A02 A02 欧洲</t>
  </si>
  <si>
    <t>RK-300</t>
  </si>
  <si>
    <t>1200210293</t>
  </si>
  <si>
    <t>1C3391</t>
  </si>
  <si>
    <t>冷柜 BD1-200-CA0A1-AL1B0-HY91 1C3391 A02 A02 约旦</t>
  </si>
  <si>
    <t>HY-CF200</t>
  </si>
  <si>
    <t>1200409822</t>
  </si>
  <si>
    <t>1A1322</t>
  </si>
  <si>
    <t>冷柜 BE1-251-A0000-AD100-CEK1 1A1322 A02 A02 俄罗斯</t>
  </si>
  <si>
    <t>CT-1776</t>
  </si>
  <si>
    <t>1200410120</t>
  </si>
  <si>
    <t>1A2595</t>
  </si>
  <si>
    <t>冷柜 BE1-251-CA0J0-AD1B0-SGR2 1A2595 Y06 C03 孟加拉国</t>
  </si>
  <si>
    <t>SINGER-BD-251-GL-GY</t>
  </si>
  <si>
    <t>1200410271</t>
  </si>
  <si>
    <t>1B3742</t>
  </si>
  <si>
    <t>冷柜 BE1-100-AA0J0-AA1B0-OMS1 1B3742 A02 A02 希腊</t>
  </si>
  <si>
    <t>WNCF-1021</t>
  </si>
  <si>
    <t>1200410300</t>
  </si>
  <si>
    <t>1B1521</t>
  </si>
  <si>
    <t>冷柜 BE1-316-CA0J0-AD1B0-WSA1 1B1521 A02 A02 科威特</t>
  </si>
  <si>
    <t>WC-316-C8</t>
  </si>
  <si>
    <t>1200410380</t>
  </si>
  <si>
    <t>1B4496</t>
  </si>
  <si>
    <t>冷柜 BE1-200-AB0Q0-AH1DB-FUZ1 1B4496 A02 A02 菲律宾</t>
  </si>
  <si>
    <t>IFC-70 GDF</t>
  </si>
  <si>
    <t>1200410660</t>
  </si>
  <si>
    <t>1C5722</t>
  </si>
  <si>
    <t>冷柜 BE1-316-A0020-AA100-TLA2 1C5722 A02 A02 塞尔维亚</t>
  </si>
  <si>
    <t>RH3200H1</t>
  </si>
  <si>
    <t>1200410736</t>
  </si>
  <si>
    <t>1C6075</t>
  </si>
  <si>
    <t>冷柜 BE1-200-AA0J0-AA1B0-PHO1 1C6075 A02 A02 希腊</t>
  </si>
  <si>
    <t>PFC-200</t>
  </si>
  <si>
    <t>民众拍卖仓</t>
  </si>
  <si>
    <t>PM07</t>
  </si>
  <si>
    <t>1100110021</t>
  </si>
  <si>
    <t>0G1499</t>
  </si>
  <si>
    <t>冰箱 DD1-102-CW0K0-DF101-FDV3 0G1499 C03 U25横纹 智利</t>
  </si>
  <si>
    <t>FREEZER UNDERMOUNT 2.0</t>
  </si>
  <si>
    <t>1101700930</t>
  </si>
  <si>
    <t>0F0933</t>
  </si>
  <si>
    <t>冰箱 FF4-580-CB0J0-FUJX0-PHO1 0F0933 C28 U25横纹 巴西</t>
  </si>
  <si>
    <t>PRF411I</t>
  </si>
  <si>
    <t>1101906307</t>
  </si>
  <si>
    <t>1D0590</t>
  </si>
  <si>
    <t>冰箱 FN2-471-CB0D1-FFNX0-WIA6 1D0590 C28 U10竖纹 韩国</t>
  </si>
  <si>
    <t>WRN-H3359CSDT</t>
  </si>
  <si>
    <t>1102007340</t>
  </si>
  <si>
    <t>0C2357</t>
  </si>
  <si>
    <t>冰箱 FC2-320-C40D2-FKB00-SMO2(B) 0C2357 C28 U25横纹 中国台湾半散件</t>
  </si>
  <si>
    <t>SR-B25G</t>
  </si>
  <si>
    <t>1102010018</t>
  </si>
  <si>
    <t>0K2026</t>
  </si>
  <si>
    <t>冰箱 FC2-541-CZ0DA-FFN00-HER2 0K2026 C28 U10竖纹 澳大利亚</t>
  </si>
  <si>
    <t>HRF454TS3</t>
  </si>
  <si>
    <t>1102010631</t>
  </si>
  <si>
    <t>0M5220</t>
  </si>
  <si>
    <t>冰箱 FC2-455-CW0D0-GF501-HER8 0M5220 C28 U25横纹 非洲</t>
  </si>
  <si>
    <t>HRF-370SH</t>
  </si>
  <si>
    <t>1102010633</t>
  </si>
  <si>
    <t>0M5221</t>
  </si>
  <si>
    <t>冰箱 FC2-541-CW0D1-GF501-HER7 0M5221 C28 U25横纹 非洲</t>
  </si>
  <si>
    <t>HRF-460SH</t>
  </si>
  <si>
    <t>1102011150</t>
  </si>
  <si>
    <t>0KY112</t>
  </si>
  <si>
    <t>冰箱 FC2-455-C50D0-GF501 0KY112 C28 U25横纹 巴拿马 客户样机</t>
  </si>
  <si>
    <t>1102011252</t>
  </si>
  <si>
    <t>1B2656</t>
  </si>
  <si>
    <t>冰箱 FC2-260-CZ0DA-AHE05-EU91 1B2656 A02 A02 新西兰</t>
  </si>
  <si>
    <t>ED-RF221WH</t>
  </si>
  <si>
    <t>1102011253</t>
  </si>
  <si>
    <t>1B2655</t>
  </si>
  <si>
    <t>冰箱 FC2-260-CZ0DA-AHE05-EU93 1B2655 C28 U25竖纹 新西兰</t>
  </si>
  <si>
    <t>ED-RF221SS</t>
  </si>
  <si>
    <t>1102011658</t>
  </si>
  <si>
    <t>1C3193</t>
  </si>
  <si>
    <t>冰箱 FC2-320-CZ0DA-AHE05-EU91 1C3193 C28 U25竖纹 新西兰</t>
  </si>
  <si>
    <t>1102011677</t>
  </si>
  <si>
    <t>0N2708</t>
  </si>
  <si>
    <t>冰箱 FC2-541-CW0D1-FFN00-HER1 0N2708 C28 U25横纹 以色列</t>
  </si>
  <si>
    <t>HRF-500ASS</t>
  </si>
  <si>
    <t>1102011710</t>
  </si>
  <si>
    <t>1C3200</t>
  </si>
  <si>
    <t>冰箱 FC2-260-CZ0DA-AHE05-EU91 1C3200 A02 A02 新西兰</t>
  </si>
  <si>
    <t>1102011711</t>
  </si>
  <si>
    <t>1C3195</t>
  </si>
  <si>
    <t>冰箱 FC2-260-CZ0DA-AHE05-TSY1 1C3195 A02 A02 新西兰</t>
  </si>
  <si>
    <t>TU-RF197WH</t>
  </si>
  <si>
    <t>1102012064</t>
  </si>
  <si>
    <t>1C5206</t>
  </si>
  <si>
    <t>冰箱 FC2-541-CW0D1-GF501-HER8 1C5206 C28 U25横纹 以色列</t>
  </si>
  <si>
    <t>1102012263</t>
  </si>
  <si>
    <t>1B0562</t>
  </si>
  <si>
    <t>冰箱 FC2-260-C50A8-FKB00-FD91 1B0562 A02 A02 波多黎各</t>
  </si>
  <si>
    <t>FRTS07G3HRW</t>
  </si>
  <si>
    <t>1102800001</t>
  </si>
  <si>
    <t>0M3579</t>
  </si>
  <si>
    <t>冰箱 FY2-230-C40J0-FHC00-SAP2 0M3579 A02 A15横纹 日本</t>
  </si>
  <si>
    <t>A1SJD18GW</t>
  </si>
  <si>
    <t>1102800002</t>
  </si>
  <si>
    <t>0M3578</t>
  </si>
  <si>
    <t>冰箱 FY2-190-C40J0-FHC00-SAP4 0M3578 A02 A15横纹 日本</t>
  </si>
  <si>
    <t>A1SJD15GW</t>
  </si>
  <si>
    <t>1102800011</t>
  </si>
  <si>
    <t>0K2989</t>
  </si>
  <si>
    <t>冰箱 FY2-190-C40J0-FHC00-SAP] 0K2989 A02 A15横纹 日本</t>
  </si>
  <si>
    <t>1102800018</t>
  </si>
  <si>
    <t>0M5259</t>
  </si>
  <si>
    <t>冰箱 FY2-190-C40J0-FHC00-SAP\ 0M5259 A02 A15横纹 日本</t>
  </si>
  <si>
    <t>1102800033</t>
  </si>
  <si>
    <t>1A0248</t>
  </si>
  <si>
    <t>冰箱 FY2-230-C40J0-FHC00-SAPN 1A0248 A02 A15横纹 日本</t>
  </si>
  <si>
    <t>1102800034</t>
  </si>
  <si>
    <t>1A0245</t>
  </si>
  <si>
    <t>冰箱 FY2-190-C40J0-FHC00-SAPA 1A0245 A02 A02 日本</t>
  </si>
  <si>
    <t>1102800041</t>
  </si>
  <si>
    <t>1A1018</t>
  </si>
  <si>
    <t>冰箱 FY2-190-C40J0-FHC00-SAP4 1A1018 A02 A15横纹 日本</t>
  </si>
  <si>
    <t>1102800058</t>
  </si>
  <si>
    <t>1C6145</t>
  </si>
  <si>
    <t>冰箱 FY2-190-C40J1-MBH00-SAP5 1C6145 B01 B04 日本</t>
  </si>
  <si>
    <t>A1SJGD15GB</t>
  </si>
  <si>
    <t>1200205834</t>
  </si>
  <si>
    <t>9KY400</t>
  </si>
  <si>
    <t>冷柜 BD1-200-A0002 A02 A02 9KY400 外观样机</t>
  </si>
  <si>
    <t>1200408413</t>
  </si>
  <si>
    <t>0FY112</t>
  </si>
  <si>
    <t>冷柜 BE1-100-A00B0-AA1A0 0FY112 A02 A02 日本 客户样机</t>
  </si>
  <si>
    <t>东福拍卖库位</t>
  </si>
  <si>
    <t>PM08</t>
  </si>
  <si>
    <t>1100619874</t>
  </si>
  <si>
    <t>0M5185</t>
  </si>
  <si>
    <t>冰箱 DF2-285-CWTD0-AHX00-MID2 0M5185 C28 U25横纹 巴拉圭</t>
  </si>
  <si>
    <t>MD-REF300LIH</t>
  </si>
  <si>
    <t>1101906202</t>
  </si>
  <si>
    <t>1C5838</t>
  </si>
  <si>
    <t>冰箱 FN2-350-CW0D0-AHX00-SVA3 1C5838 A02 A02 西班牙</t>
  </si>
  <si>
    <t>SVF180NF</t>
  </si>
  <si>
    <t>宏业2仓拍卖仓</t>
  </si>
  <si>
    <t>PM09</t>
  </si>
  <si>
    <t>1100617683</t>
  </si>
  <si>
    <t>0F1067</t>
  </si>
  <si>
    <t>冰箱 DF2-340-CW010-AHE05-NEX1 0F1067 A02 A02 智利</t>
  </si>
  <si>
    <t>TO001OI20W</t>
  </si>
  <si>
    <t>1200409285</t>
  </si>
  <si>
    <t>0M3174</t>
  </si>
  <si>
    <t>冷柜 BE1-380-AA3JF-AA1B0-ARN1 0M3174 A02 A02 阿联酋</t>
  </si>
  <si>
    <t>AFF450H</t>
  </si>
  <si>
    <t>1200410297</t>
  </si>
  <si>
    <t>1B1252</t>
  </si>
  <si>
    <t>冷柜 BE1-316-AA1A0-AA1B0-NKA3 1B1252 A02 A02 阿联酋</t>
  </si>
  <si>
    <t>NCF402N5E</t>
  </si>
  <si>
    <t>1200410540</t>
  </si>
  <si>
    <t>1B4240</t>
  </si>
  <si>
    <t>冷柜 BE1-316-AA0J0-AD1B0-TUH1 1B4240 A02 A02 科威特</t>
  </si>
  <si>
    <t>TUFZ-316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</si>
</sst>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rgb="FFFFFFFF"/>
      <name val="仿宋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theme="4" tint="0.79998168889431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theme="4" tint="0.79998168889431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20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6" borderId="18" applyNumberFormat="0" applyAlignment="0" applyProtection="0">
      <alignment vertical="center"/>
    </xf>
    <xf numFmtId="0" fontId="33" fillId="16" borderId="16" applyNumberFormat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/>
  </cellStyleXfs>
  <cellXfs count="59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0" fillId="0" borderId="1" xfId="0" applyBorder="1"/>
    <xf numFmtId="0" fontId="2" fillId="0" borderId="0" xfId="51" applyFill="1">
      <alignment vertical="center"/>
    </xf>
    <xf numFmtId="0" fontId="2" fillId="0" borderId="0" xfId="51">
      <alignment vertical="center"/>
    </xf>
    <xf numFmtId="0" fontId="3" fillId="0" borderId="2" xfId="51" applyFont="1" applyBorder="1" applyAlignment="1">
      <alignment horizontal="center" vertical="center"/>
    </xf>
    <xf numFmtId="0" fontId="4" fillId="3" borderId="3" xfId="44" applyFont="1" applyFill="1" applyBorder="1" applyAlignment="1">
      <alignment horizontal="center" vertical="center" wrapText="1"/>
    </xf>
    <xf numFmtId="0" fontId="4" fillId="3" borderId="1" xfId="44" applyFont="1" applyFill="1" applyBorder="1" applyAlignment="1">
      <alignment horizontal="center" vertical="center" wrapText="1"/>
    </xf>
    <xf numFmtId="0" fontId="2" fillId="2" borderId="1" xfId="51" applyFill="1" applyBorder="1" applyAlignment="1">
      <alignment horizontal="center" vertical="center"/>
    </xf>
    <xf numFmtId="0" fontId="4" fillId="3" borderId="4" xfId="44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6" fillId="2" borderId="5" xfId="51" applyFont="1" applyFill="1" applyBorder="1" applyAlignment="1">
      <alignment horizontal="center" vertical="center"/>
    </xf>
    <xf numFmtId="0" fontId="7" fillId="0" borderId="1" xfId="44" applyFont="1" applyBorder="1" applyAlignment="1">
      <alignment horizontal="center" vertical="center" wrapText="1"/>
    </xf>
    <xf numFmtId="0" fontId="7" fillId="0" borderId="6" xfId="44" applyFont="1" applyBorder="1" applyAlignment="1">
      <alignment vertical="center" wrapText="1"/>
    </xf>
    <xf numFmtId="43" fontId="7" fillId="0" borderId="6" xfId="44" applyNumberFormat="1" applyFont="1" applyBorder="1" applyAlignment="1">
      <alignment vertical="center" wrapText="1"/>
    </xf>
    <xf numFmtId="43" fontId="2" fillId="0" borderId="1" xfId="51" applyNumberFormat="1" applyBorder="1" applyAlignment="1">
      <alignment vertical="center"/>
    </xf>
    <xf numFmtId="0" fontId="6" fillId="2" borderId="7" xfId="51" applyFont="1" applyFill="1" applyBorder="1" applyAlignment="1">
      <alignment horizontal="center" vertical="center"/>
    </xf>
    <xf numFmtId="0" fontId="2" fillId="0" borderId="1" xfId="44" applyBorder="1" applyAlignment="1">
      <alignment horizontal="center" vertical="center" wrapText="1"/>
    </xf>
    <xf numFmtId="0" fontId="7" fillId="0" borderId="6" xfId="44" applyFont="1" applyBorder="1" applyAlignment="1">
      <alignment horizontal="center" vertical="center" wrapText="1"/>
    </xf>
    <xf numFmtId="0" fontId="4" fillId="4" borderId="1" xfId="44" applyFont="1" applyFill="1" applyBorder="1" applyAlignment="1">
      <alignment horizontal="center" vertical="center" wrapText="1"/>
    </xf>
    <xf numFmtId="41" fontId="4" fillId="4" borderId="1" xfId="44" applyNumberFormat="1" applyFont="1" applyFill="1" applyBorder="1" applyAlignment="1">
      <alignment vertical="center" wrapText="1"/>
    </xf>
    <xf numFmtId="41" fontId="7" fillId="0" borderId="1" xfId="44" applyNumberFormat="1" applyFont="1" applyBorder="1" applyAlignment="1">
      <alignment vertical="center" wrapText="1"/>
    </xf>
    <xf numFmtId="43" fontId="7" fillId="0" borderId="1" xfId="44" applyNumberFormat="1" applyFont="1" applyBorder="1" applyAlignment="1">
      <alignment vertical="center" wrapText="1"/>
    </xf>
    <xf numFmtId="43" fontId="2" fillId="0" borderId="1" xfId="44" applyNumberFormat="1" applyBorder="1" applyAlignment="1">
      <alignment vertical="center" wrapText="1"/>
    </xf>
    <xf numFmtId="41" fontId="4" fillId="0" borderId="1" xfId="44" applyNumberFormat="1" applyFont="1" applyFill="1" applyBorder="1" applyAlignment="1">
      <alignment vertical="center" wrapText="1"/>
    </xf>
    <xf numFmtId="43" fontId="4" fillId="0" borderId="1" xfId="44" applyNumberFormat="1" applyFont="1" applyFill="1" applyBorder="1" applyAlignment="1">
      <alignment vertical="center" wrapText="1"/>
    </xf>
    <xf numFmtId="43" fontId="8" fillId="0" borderId="1" xfId="44" applyNumberFormat="1" applyFont="1" applyBorder="1" applyAlignment="1">
      <alignment vertical="center" wrapText="1"/>
    </xf>
    <xf numFmtId="0" fontId="6" fillId="2" borderId="6" xfId="51" applyFont="1" applyFill="1" applyBorder="1" applyAlignment="1">
      <alignment horizontal="center" vertical="center"/>
    </xf>
    <xf numFmtId="0" fontId="4" fillId="5" borderId="1" xfId="44" applyFont="1" applyFill="1" applyBorder="1" applyAlignment="1">
      <alignment horizontal="center" vertical="center" wrapText="1"/>
    </xf>
    <xf numFmtId="41" fontId="4" fillId="5" borderId="1" xfId="44" applyNumberFormat="1" applyFont="1" applyFill="1" applyBorder="1" applyAlignment="1">
      <alignment vertical="center" wrapText="1"/>
    </xf>
    <xf numFmtId="43" fontId="9" fillId="0" borderId="1" xfId="44" applyNumberFormat="1" applyFont="1" applyBorder="1" applyAlignment="1">
      <alignment vertical="center" wrapText="1"/>
    </xf>
    <xf numFmtId="0" fontId="7" fillId="6" borderId="1" xfId="44" applyFont="1" applyFill="1" applyBorder="1" applyAlignment="1">
      <alignment horizontal="center" vertical="center" wrapText="1"/>
    </xf>
    <xf numFmtId="41" fontId="7" fillId="6" borderId="1" xfId="44" applyNumberFormat="1" applyFont="1" applyFill="1" applyBorder="1" applyAlignment="1">
      <alignment vertical="center" wrapText="1"/>
    </xf>
    <xf numFmtId="0" fontId="2" fillId="0" borderId="0" xfId="44" applyAlignment="1">
      <alignment horizontal="center" vertical="center" wrapText="1"/>
    </xf>
    <xf numFmtId="0" fontId="10" fillId="7" borderId="0" xfId="51" applyFont="1" applyFill="1">
      <alignment vertical="center"/>
    </xf>
    <xf numFmtId="0" fontId="11" fillId="7" borderId="0" xfId="51" applyFont="1" applyFill="1" applyBorder="1" applyAlignment="1">
      <alignment horizontal="center" vertical="center"/>
    </xf>
    <xf numFmtId="0" fontId="12" fillId="7" borderId="5" xfId="51" applyFont="1" applyFill="1" applyBorder="1" applyAlignment="1">
      <alignment horizontal="center" vertical="center"/>
    </xf>
    <xf numFmtId="0" fontId="13" fillId="7" borderId="8" xfId="51" applyFont="1" applyFill="1" applyBorder="1" applyAlignment="1">
      <alignment horizontal="center" vertical="center"/>
    </xf>
    <xf numFmtId="0" fontId="13" fillId="7" borderId="1" xfId="51" applyFont="1" applyFill="1" applyBorder="1" applyAlignment="1">
      <alignment horizontal="center" vertical="center"/>
    </xf>
    <xf numFmtId="0" fontId="13" fillId="7" borderId="9" xfId="51" applyFont="1" applyFill="1" applyBorder="1" applyAlignment="1">
      <alignment horizontal="center" vertical="center"/>
    </xf>
    <xf numFmtId="0" fontId="12" fillId="7" borderId="7" xfId="51" applyFont="1" applyFill="1" applyBorder="1" applyAlignment="1">
      <alignment horizontal="center" vertical="center"/>
    </xf>
    <xf numFmtId="0" fontId="10" fillId="7" borderId="5" xfId="51" applyFont="1" applyFill="1" applyBorder="1" applyAlignment="1">
      <alignment horizontal="center" vertical="center"/>
    </xf>
    <xf numFmtId="0" fontId="14" fillId="0" borderId="8" xfId="5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0" fontId="14" fillId="0" borderId="10" xfId="51" applyFont="1" applyFill="1" applyBorder="1" applyAlignment="1">
      <alignment vertical="center"/>
    </xf>
    <xf numFmtId="0" fontId="14" fillId="0" borderId="5" xfId="51" applyFont="1" applyFill="1" applyBorder="1" applyAlignment="1">
      <alignment horizontal="center" vertical="center"/>
    </xf>
    <xf numFmtId="0" fontId="10" fillId="7" borderId="7" xfId="51" applyFont="1" applyFill="1" applyBorder="1" applyAlignment="1">
      <alignment horizontal="center" vertical="center"/>
    </xf>
    <xf numFmtId="0" fontId="14" fillId="0" borderId="7" xfId="51" applyFont="1" applyFill="1" applyBorder="1" applyAlignment="1">
      <alignment horizontal="center" vertical="center"/>
    </xf>
    <xf numFmtId="0" fontId="12" fillId="7" borderId="6" xfId="51" applyFont="1" applyFill="1" applyBorder="1" applyAlignment="1">
      <alignment horizontal="center" vertical="center"/>
    </xf>
    <xf numFmtId="0" fontId="10" fillId="7" borderId="1" xfId="51" applyFont="1" applyFill="1" applyBorder="1" applyAlignment="1">
      <alignment horizontal="center" vertical="center"/>
    </xf>
    <xf numFmtId="0" fontId="14" fillId="0" borderId="9" xfId="51" applyFont="1" applyFill="1" applyBorder="1" applyAlignment="1">
      <alignment horizontal="center" vertical="center"/>
    </xf>
    <xf numFmtId="0" fontId="13" fillId="0" borderId="11" xfId="51" applyFont="1" applyFill="1" applyBorder="1" applyAlignment="1">
      <alignment horizontal="center" vertical="center"/>
    </xf>
    <xf numFmtId="0" fontId="13" fillId="0" borderId="12" xfId="51" applyFont="1" applyFill="1" applyBorder="1" applyAlignment="1">
      <alignment horizontal="center" vertical="center"/>
    </xf>
    <xf numFmtId="0" fontId="13" fillId="0" borderId="10" xfId="5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vertical="center"/>
    </xf>
    <xf numFmtId="0" fontId="10" fillId="7" borderId="1" xfId="5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I6"/>
  <sheetViews>
    <sheetView showGridLines="0" workbookViewId="0">
      <selection activeCell="G10" sqref="G10"/>
    </sheetView>
  </sheetViews>
  <sheetFormatPr defaultColWidth="10.1428571428571" defaultRowHeight="13.5" outlineLevelRow="5"/>
  <cols>
    <col min="1" max="1" width="8.14285714285714" style="37" customWidth="1"/>
    <col min="2" max="3" width="9.85714285714286" style="37" customWidth="1"/>
    <col min="4" max="4" width="11.2857142857143" style="37" customWidth="1"/>
    <col min="5" max="5" width="11.4285714285714" style="37" customWidth="1"/>
    <col min="6" max="6" width="15" style="37" customWidth="1"/>
    <col min="7" max="7" width="57.5714285714286" style="37" customWidth="1"/>
    <col min="8" max="8" width="38" style="37" customWidth="1"/>
    <col min="9" max="9" width="24.4285714285714" style="37" customWidth="1"/>
    <col min="10" max="16384" width="10.1428571428571" style="37"/>
  </cols>
  <sheetData>
    <row r="1" ht="68.25" customHeight="1" spans="2:9">
      <c r="B1" s="38" t="s">
        <v>0</v>
      </c>
      <c r="C1" s="38"/>
      <c r="D1" s="38"/>
      <c r="E1" s="38"/>
      <c r="F1" s="38"/>
      <c r="G1" s="38"/>
      <c r="H1" s="38"/>
      <c r="I1" s="38"/>
    </row>
    <row r="2" ht="34.5" customHeight="1" spans="2:9">
      <c r="B2" s="39" t="s">
        <v>1</v>
      </c>
      <c r="C2" s="40" t="s">
        <v>2</v>
      </c>
      <c r="D2" s="40" t="s">
        <v>3</v>
      </c>
      <c r="E2" s="41" t="s">
        <v>4</v>
      </c>
      <c r="F2" s="41" t="s">
        <v>5</v>
      </c>
      <c r="G2" s="42" t="s">
        <v>6</v>
      </c>
      <c r="H2" s="41" t="s">
        <v>7</v>
      </c>
      <c r="I2" s="41" t="s">
        <v>8</v>
      </c>
    </row>
    <row r="3" ht="36.75" customHeight="1" spans="2:9">
      <c r="B3" s="43"/>
      <c r="C3" s="44" t="s">
        <v>9</v>
      </c>
      <c r="D3" s="45" t="s">
        <v>10</v>
      </c>
      <c r="E3" s="46">
        <f>SUMIFS(明细!$S:$S,明细!$V:$V,$D3)</f>
        <v>3604</v>
      </c>
      <c r="F3" s="46" t="s">
        <v>11</v>
      </c>
      <c r="G3" s="47" t="s">
        <v>12</v>
      </c>
      <c r="H3" s="48" t="s">
        <v>13</v>
      </c>
      <c r="I3" s="58" t="s">
        <v>14</v>
      </c>
    </row>
    <row r="4" ht="36.75" customHeight="1" spans="2:9">
      <c r="B4" s="43"/>
      <c r="C4" s="49"/>
      <c r="D4" s="45" t="s">
        <v>15</v>
      </c>
      <c r="E4" s="46">
        <f>SUMIFS(明细!$S:$S,明细!$V:$V,$D4)</f>
        <v>56</v>
      </c>
      <c r="F4" s="46" t="s">
        <v>16</v>
      </c>
      <c r="G4" s="47" t="s">
        <v>17</v>
      </c>
      <c r="H4" s="50"/>
      <c r="I4" s="58" t="s">
        <v>18</v>
      </c>
    </row>
    <row r="5" ht="36.75" customHeight="1" spans="2:9">
      <c r="B5" s="43"/>
      <c r="C5" s="49"/>
      <c r="D5" s="45" t="s">
        <v>19</v>
      </c>
      <c r="E5" s="46">
        <f>SUMIFS(明细!$S:$S,明细!$V:$V,$D5)</f>
        <v>317</v>
      </c>
      <c r="F5" s="46"/>
      <c r="G5" s="47" t="s">
        <v>20</v>
      </c>
      <c r="H5" s="50"/>
      <c r="I5" s="58" t="s">
        <v>18</v>
      </c>
    </row>
    <row r="6" ht="36.75" customHeight="1" spans="2:9">
      <c r="B6" s="51"/>
      <c r="C6" s="52"/>
      <c r="D6" s="53" t="s">
        <v>21</v>
      </c>
      <c r="E6" s="54">
        <f>SUM(E3:E5)</f>
        <v>3977</v>
      </c>
      <c r="F6" s="55"/>
      <c r="G6" s="56"/>
      <c r="H6" s="57"/>
      <c r="I6" s="52"/>
    </row>
  </sheetData>
  <mergeCells count="6">
    <mergeCell ref="B1:I1"/>
    <mergeCell ref="E6:G6"/>
    <mergeCell ref="B2:B6"/>
    <mergeCell ref="C3:C5"/>
    <mergeCell ref="F4:F5"/>
    <mergeCell ref="H3:H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46"/>
  <sheetViews>
    <sheetView workbookViewId="0">
      <pane ySplit="3" topLeftCell="A13" activePane="bottomLeft" state="frozen"/>
      <selection/>
      <selection pane="bottomLeft" activeCell="D36" sqref="D36"/>
    </sheetView>
  </sheetViews>
  <sheetFormatPr defaultColWidth="9" defaultRowHeight="13.5"/>
  <cols>
    <col min="1" max="1" width="11.4285714285714" style="7" customWidth="1"/>
    <col min="2" max="2" width="25.4285714285714" style="7" customWidth="1"/>
    <col min="3" max="8" width="25.5714285714286" style="7" customWidth="1"/>
    <col min="9" max="16384" width="9.14285714285714" style="7"/>
  </cols>
  <sheetData>
    <row r="1" ht="27" spans="1:8">
      <c r="A1" s="8" t="s">
        <v>22</v>
      </c>
      <c r="B1" s="8"/>
      <c r="C1" s="8"/>
      <c r="D1" s="8"/>
      <c r="E1" s="8"/>
      <c r="F1" s="8"/>
      <c r="G1" s="8"/>
      <c r="H1" s="8"/>
    </row>
    <row r="2" customHeight="1" spans="1:8">
      <c r="A2" s="9" t="s">
        <v>23</v>
      </c>
      <c r="B2" s="9" t="s">
        <v>24</v>
      </c>
      <c r="C2" s="10" t="s">
        <v>25</v>
      </c>
      <c r="D2" s="10"/>
      <c r="E2" s="10"/>
      <c r="F2" s="10"/>
      <c r="G2" s="10"/>
      <c r="H2" s="11" t="s">
        <v>21</v>
      </c>
    </row>
    <row r="3" ht="29.25" customHeight="1" spans="1:8">
      <c r="A3" s="12"/>
      <c r="B3" s="12"/>
      <c r="C3" s="13" t="s">
        <v>26</v>
      </c>
      <c r="D3" s="13" t="s">
        <v>27</v>
      </c>
      <c r="E3" s="13" t="s">
        <v>28</v>
      </c>
      <c r="F3" s="13" t="s">
        <v>29</v>
      </c>
      <c r="G3" s="13" t="s">
        <v>30</v>
      </c>
      <c r="H3" s="11"/>
    </row>
    <row r="4" customHeight="1" spans="1:8">
      <c r="A4" s="14" t="s">
        <v>31</v>
      </c>
      <c r="B4" s="15" t="s">
        <v>32</v>
      </c>
      <c r="C4" s="16"/>
      <c r="D4" s="17"/>
      <c r="E4" s="17"/>
      <c r="F4" s="17"/>
      <c r="G4" s="17"/>
      <c r="H4" s="18"/>
    </row>
    <row r="5" customHeight="1" spans="1:9">
      <c r="A5" s="19"/>
      <c r="B5" s="20" t="s">
        <v>33</v>
      </c>
      <c r="C5" s="21">
        <f>SUMIFS(明细!$S$1:$S$228,明细!$D$1:$D$228,$B5,明细!$F$1:$F$228,C$3,明细!$B$1:$B$228,$B$4,明细!$A$1:$A$228,'汇总表2 '!$I$5)</f>
        <v>779</v>
      </c>
      <c r="D5" s="21">
        <f>SUMIFS(明细!$S$1:$S$228,明细!$D$1:$D$228,$B5,明细!$F$1:$F$228,D$3,明细!$B$1:$B$228,$B$4,明细!$A$1:$A$228,'汇总表2 '!$I$5)</f>
        <v>15</v>
      </c>
      <c r="E5" s="21">
        <f>SUMIFS(明细!$S$1:$S$228,明细!$D$1:$D$228,$B5,明细!$F$1:$F$228,E$3,明细!$B$1:$B$228,$B$4,明细!$A$1:$A$228,'汇总表2 '!$I$5)</f>
        <v>7</v>
      </c>
      <c r="F5" s="21">
        <f>SUMIFS(明细!$S$1:$S$228,明细!$D$1:$D$228,$B5,明细!$F$1:$F$228,F$3,明细!$B$1:$B$228,$B$4,明细!$A$1:$A$228,'汇总表2 '!$I$5)</f>
        <v>5</v>
      </c>
      <c r="G5" s="21">
        <f>SUMIFS(明细!$S$1:$S$228,明细!$D$1:$D$228,$B5,明细!$F$1:$F$228,G$3,明细!$B$1:$B$228,$B$4,明细!$A$1:$A$228,'汇总表2 '!$I$5)</f>
        <v>0</v>
      </c>
      <c r="H5" s="18">
        <f>SUM(C5:G5)</f>
        <v>806</v>
      </c>
      <c r="I5" s="7" t="s">
        <v>31</v>
      </c>
    </row>
    <row r="6" customHeight="1" spans="1:8">
      <c r="A6" s="19"/>
      <c r="B6" s="20" t="s">
        <v>34</v>
      </c>
      <c r="C6" s="21">
        <f>SUMIFS(明细!$S$1:$S$228,明细!$D$1:$D$228,$B6,明细!$F$1:$F$228,C$3,明细!$B$1:$B$228,$B$4,明细!$A$1:$A$228,'汇总表2 '!$I$5)</f>
        <v>391</v>
      </c>
      <c r="D6" s="21">
        <f>SUMIFS(明细!$S$1:$S$228,明细!$D$1:$D$228,$B6,明细!$F$1:$F$228,D$3,明细!$B$1:$B$228,$B$4,明细!$A$1:$A$228,'汇总表2 '!$I$5)</f>
        <v>15</v>
      </c>
      <c r="E6" s="21">
        <f>SUMIFS(明细!$S$1:$S$228,明细!$D$1:$D$228,$B6,明细!$F$1:$F$228,E$3,明细!$B$1:$B$228,$B$4,明细!$A$1:$A$228,'汇总表2 '!$I$5)</f>
        <v>284</v>
      </c>
      <c r="F6" s="21">
        <f>SUMIFS(明细!$S$1:$S$228,明细!$D$1:$D$228,$B6,明细!$F$1:$F$228,F$3,明细!$B$1:$B$228,$B$4,明细!$A$1:$A$228,'汇总表2 '!$I$5)</f>
        <v>0</v>
      </c>
      <c r="G6" s="21">
        <f>SUMIFS(明细!$S$1:$S$228,明细!$D$1:$D$228,$B6,明细!$F$1:$F$228,G$3,明细!$B$1:$B$228,$B$4,明细!$A$1:$A$228,'汇总表2 '!$I$5)</f>
        <v>0</v>
      </c>
      <c r="H6" s="18">
        <f t="shared" ref="H6:H9" si="0">SUM(C6:G6)</f>
        <v>690</v>
      </c>
    </row>
    <row r="7" customHeight="1" spans="1:8">
      <c r="A7" s="19"/>
      <c r="B7" s="20" t="s">
        <v>35</v>
      </c>
      <c r="C7" s="21">
        <f>SUMIFS(明细!$S$1:$S$228,明细!$D$1:$D$228,$B7,明细!$F$1:$F$228,C$3,明细!$B$1:$B$228,$B$4,明细!$A$1:$A$228,'汇总表2 '!$I$5)</f>
        <v>37</v>
      </c>
      <c r="D7" s="21">
        <f>SUMIFS(明细!$S$1:$S$228,明细!$D$1:$D$228,$B7,明细!$F$1:$F$228,D$3,明细!$B$1:$B$228,$B$4,明细!$A$1:$A$228,'汇总表2 '!$I$5)</f>
        <v>5</v>
      </c>
      <c r="E7" s="21">
        <f>SUMIFS(明细!$S$1:$S$228,明细!$D$1:$D$228,$B7,明细!$F$1:$F$228,E$3,明细!$B$1:$B$228,$B$4,明细!$A$1:$A$228,'汇总表2 '!$I$5)</f>
        <v>7</v>
      </c>
      <c r="F7" s="21">
        <f>SUMIFS(明细!$S$1:$S$228,明细!$D$1:$D$228,$B7,明细!$F$1:$F$228,F$3,明细!$B$1:$B$228,$B$4,明细!$A$1:$A$228,'汇总表2 '!$I$5)</f>
        <v>0</v>
      </c>
      <c r="G7" s="21">
        <f>SUMIFS(明细!$S$1:$S$228,明细!$D$1:$D$228,$B7,明细!$F$1:$F$228,G$3,明细!$B$1:$B$228,$B$4,明细!$A$1:$A$228,'汇总表2 '!$I$5)</f>
        <v>0</v>
      </c>
      <c r="H7" s="18">
        <f t="shared" si="0"/>
        <v>49</v>
      </c>
    </row>
    <row r="8" customHeight="1" spans="1:8">
      <c r="A8" s="19"/>
      <c r="B8" s="20" t="s">
        <v>36</v>
      </c>
      <c r="C8" s="21">
        <f>SUMIFS(明细!$S$1:$S$228,明细!$D$1:$D$228,$B8,明细!$F$1:$F$228,C$3,明细!$B$1:$B$228,$B$4,明细!$A$1:$A$228,'汇总表2 '!$I$5)</f>
        <v>0</v>
      </c>
      <c r="D8" s="21">
        <f>SUMIFS(明细!$S$1:$S$228,明细!$D$1:$D$228,$B8,明细!$F$1:$F$228,D$3,明细!$B$1:$B$228,$B$4,明细!$A$1:$A$228,'汇总表2 '!$I$5)</f>
        <v>4</v>
      </c>
      <c r="E8" s="21">
        <f>SUMIFS(明细!$S$1:$S$228,明细!$D$1:$D$228,$B8,明细!$F$1:$F$228,E$3,明细!$B$1:$B$228,$B$4,明细!$A$1:$A$228,'汇总表2 '!$I$5)</f>
        <v>5</v>
      </c>
      <c r="F8" s="21">
        <f>SUMIFS(明细!$S$1:$S$228,明细!$D$1:$D$228,$B8,明细!$F$1:$F$228,F$3,明细!$B$1:$B$228,$B$4,明细!$A$1:$A$228,'汇总表2 '!$I$5)</f>
        <v>0</v>
      </c>
      <c r="G8" s="21">
        <f>SUMIFS(明细!$S$1:$S$228,明细!$D$1:$D$228,$B8,明细!$F$1:$F$228,G$3,明细!$B$1:$B$228,$B$4,明细!$A$1:$A$228,'汇总表2 '!$I$5)</f>
        <v>0</v>
      </c>
      <c r="H8" s="18">
        <f t="shared" si="0"/>
        <v>9</v>
      </c>
    </row>
    <row r="9" customHeight="1" spans="1:8">
      <c r="A9" s="19"/>
      <c r="B9" s="22" t="s">
        <v>37</v>
      </c>
      <c r="C9" s="23">
        <f>SUM(C5:C8)</f>
        <v>1207</v>
      </c>
      <c r="D9" s="23">
        <f t="shared" ref="D9:G9" si="1">SUM(D5:D8)</f>
        <v>39</v>
      </c>
      <c r="E9" s="23">
        <f t="shared" si="1"/>
        <v>303</v>
      </c>
      <c r="F9" s="23">
        <f t="shared" si="1"/>
        <v>5</v>
      </c>
      <c r="G9" s="23">
        <f t="shared" si="1"/>
        <v>0</v>
      </c>
      <c r="H9" s="23">
        <f t="shared" si="0"/>
        <v>1554</v>
      </c>
    </row>
    <row r="10" customHeight="1" spans="1:8">
      <c r="A10" s="19"/>
      <c r="B10" s="15" t="s">
        <v>38</v>
      </c>
      <c r="C10" s="24"/>
      <c r="D10" s="25"/>
      <c r="E10" s="25"/>
      <c r="F10" s="25"/>
      <c r="G10" s="25"/>
      <c r="H10" s="18"/>
    </row>
    <row r="11" customHeight="1" spans="1:8">
      <c r="A11" s="19"/>
      <c r="B11" s="20" t="s">
        <v>33</v>
      </c>
      <c r="C11" s="21">
        <f>SUMIFS(明细!$S$1:$S$228,明细!$D$1:$D$228,$B11,明细!$F$1:$F$228,C$3,明细!$B$1:$B$228,'汇总表2 '!$B$10,明细!$A$1:$A$228,'汇总表2 '!$I$5)</f>
        <v>0</v>
      </c>
      <c r="D11" s="21">
        <f>SUMIFS(明细!$S$1:$S$228,明细!$D$1:$D$228,$B11,明细!$F$1:$F$228,D$3,明细!$B$1:$B$228,'汇总表2 '!$B$10,明细!$A$1:$A$228,'汇总表2 '!$I$5)</f>
        <v>151</v>
      </c>
      <c r="E11" s="21">
        <f>SUMIFS(明细!$S$1:$S$228,明细!$D$1:$D$228,$B11,明细!$F$1:$F$228,E$3,明细!$B$1:$B$228,'汇总表2 '!$B$10,明细!$A$1:$A$228,'汇总表2 '!$I$5)</f>
        <v>0</v>
      </c>
      <c r="F11" s="21">
        <f>SUMIFS(明细!$S$1:$S$228,明细!$D$1:$D$228,$B11,明细!$F$1:$F$228,F$3,明细!$B$1:$B$228,'汇总表2 '!$B$10,明细!$A$1:$A$228,'汇总表2 '!$I$5)</f>
        <v>0</v>
      </c>
      <c r="G11" s="21">
        <f>SUMIFS(明细!$S$1:$S$228,明细!$D$1:$D$228,$B11,明细!$F$1:$F$228,G$3,明细!$B$1:$B$228,'汇总表2 '!$B$10,明细!$A$1:$A$228,'汇总表2 '!$I$5)</f>
        <v>0</v>
      </c>
      <c r="H11" s="18">
        <f>SUM(C11:G11)</f>
        <v>151</v>
      </c>
    </row>
    <row r="12" customHeight="1" spans="1:8">
      <c r="A12" s="19"/>
      <c r="B12" s="20" t="s">
        <v>34</v>
      </c>
      <c r="C12" s="21">
        <f>SUMIFS(明细!$S$1:$S$228,明细!$D$1:$D$228,$B12,明细!$F$1:$F$228,C$3,明细!$B$1:$B$228,'汇总表2 '!$B$10,明细!$A$1:$A$228,'汇总表2 '!$I$5)</f>
        <v>4</v>
      </c>
      <c r="D12" s="21">
        <f>SUMIFS(明细!$S$1:$S$228,明细!$D$1:$D$228,$B12,明细!$F$1:$F$228,D$3,明细!$B$1:$B$228,'汇总表2 '!$B$10,明细!$A$1:$A$228,'汇总表2 '!$I$5)</f>
        <v>15</v>
      </c>
      <c r="E12" s="21">
        <f>SUMIFS(明细!$S$1:$S$228,明细!$D$1:$D$228,$B12,明细!$F$1:$F$228,E$3,明细!$B$1:$B$228,'汇总表2 '!$B$10,明细!$A$1:$A$228,'汇总表2 '!$I$5)</f>
        <v>0</v>
      </c>
      <c r="F12" s="21">
        <f>SUMIFS(明细!$S$1:$S$228,明细!$D$1:$D$228,$B12,明细!$F$1:$F$228,F$3,明细!$B$1:$B$228,'汇总表2 '!$B$10,明细!$A$1:$A$228,'汇总表2 '!$I$5)</f>
        <v>0</v>
      </c>
      <c r="G12" s="21">
        <f>SUMIFS(明细!$S$1:$S$228,明细!$D$1:$D$228,$B12,明细!$F$1:$F$228,G$3,明细!$B$1:$B$228,'汇总表2 '!$B$10,明细!$A$1:$A$228,'汇总表2 '!$I$5)</f>
        <v>0</v>
      </c>
      <c r="H12" s="18">
        <f t="shared" ref="H12:H14" si="2">SUM(C12:G12)</f>
        <v>19</v>
      </c>
    </row>
    <row r="13" customHeight="1" spans="1:8">
      <c r="A13" s="19"/>
      <c r="B13" s="20" t="s">
        <v>36</v>
      </c>
      <c r="C13" s="21">
        <f>SUMIFS(明细!$S$1:$S$228,明细!$D$1:$D$228,$B13,明细!$F$1:$F$228,C$3,明细!$B$1:$B$228,'汇总表2 '!$B$10,明细!$A$1:$A$228,'汇总表2 '!$I$5)</f>
        <v>0</v>
      </c>
      <c r="D13" s="21">
        <f>SUMIFS(明细!$S$1:$S$228,明细!$D$1:$D$228,$B13,明细!$F$1:$F$228,D$3,明细!$B$1:$B$228,'汇总表2 '!$B$10,明细!$A$1:$A$228,'汇总表2 '!$I$5)</f>
        <v>0</v>
      </c>
      <c r="E13" s="21">
        <f>SUMIFS(明细!$S$1:$S$228,明细!$D$1:$D$228,$B13,明细!$F$1:$F$228,E$3,明细!$B$1:$B$228,'汇总表2 '!$B$10,明细!$A$1:$A$228,'汇总表2 '!$I$5)</f>
        <v>0</v>
      </c>
      <c r="F13" s="21">
        <f>SUMIFS(明细!$S$1:$S$228,明细!$D$1:$D$228,$B13,明细!$F$1:$F$228,F$3,明细!$B$1:$B$228,'汇总表2 '!$B$10,明细!$A$1:$A$228,'汇总表2 '!$I$5)</f>
        <v>0</v>
      </c>
      <c r="G13" s="21">
        <f>SUMIFS(明细!$S$1:$S$228,明细!$D$1:$D$228,$B13,明细!$F$1:$F$228,G$3,明细!$B$1:$B$228,'汇总表2 '!$B$10,明细!$A$1:$A$228,'汇总表2 '!$I$5)</f>
        <v>0</v>
      </c>
      <c r="H13" s="18">
        <f t="shared" si="2"/>
        <v>0</v>
      </c>
    </row>
    <row r="14" customHeight="1" spans="1:8">
      <c r="A14" s="19"/>
      <c r="B14" s="22" t="s">
        <v>39</v>
      </c>
      <c r="C14" s="23">
        <f>SUM(C11:C13)</f>
        <v>4</v>
      </c>
      <c r="D14" s="23">
        <f t="shared" ref="D14:G14" si="3">SUM(D11:D13)</f>
        <v>166</v>
      </c>
      <c r="E14" s="23">
        <f t="shared" si="3"/>
        <v>0</v>
      </c>
      <c r="F14" s="23">
        <f t="shared" si="3"/>
        <v>0</v>
      </c>
      <c r="G14" s="23">
        <f t="shared" si="3"/>
        <v>0</v>
      </c>
      <c r="H14" s="23">
        <f t="shared" si="2"/>
        <v>170</v>
      </c>
    </row>
    <row r="15" customHeight="1" spans="1:8">
      <c r="A15" s="19"/>
      <c r="B15" s="15" t="s">
        <v>40</v>
      </c>
      <c r="C15" s="24"/>
      <c r="D15" s="25"/>
      <c r="E15" s="25"/>
      <c r="F15" s="26"/>
      <c r="G15" s="26"/>
      <c r="H15" s="18"/>
    </row>
    <row r="16" customHeight="1" spans="1:8">
      <c r="A16" s="19"/>
      <c r="B16" s="20" t="s">
        <v>33</v>
      </c>
      <c r="C16" s="21">
        <f>SUMIFS(明细!$S$1:$S$228,明细!$D$1:$D$228,$B16,明细!$F$1:$F$228,C$3,明细!$B$1:$B$228,$B$15,明细!$A$1:$A$228,'汇总表2 '!$I$5)</f>
        <v>0</v>
      </c>
      <c r="D16" s="21">
        <f>SUMIFS(明细!$S$1:$S$228,明细!$D$1:$D$228,$B16,明细!$F$1:$F$228,D$3,明细!$B$1:$B$228,$B$15,明细!$A$1:$A$228,'汇总表2 '!$I$5)</f>
        <v>185</v>
      </c>
      <c r="E16" s="21">
        <f>SUMIFS(明细!$S$1:$S$228,明细!$D$1:$D$228,$B16,明细!$F$1:$F$228,E$3,明细!$B$1:$B$228,$B$15,明细!$A$1:$A$228,'汇总表2 '!$I$5)</f>
        <v>119</v>
      </c>
      <c r="F16" s="21">
        <f>SUMIFS(明细!$S$1:$S$228,明细!$D$1:$D$228,$B16,明细!$F$1:$F$228,F$3,明细!$B$1:$B$228,$B$15,明细!$A$1:$A$228,'汇总表2 '!$I$5)</f>
        <v>3</v>
      </c>
      <c r="G16" s="21">
        <f>SUMIFS(明细!$S$1:$S$228,明细!$D$1:$D$228,$B16,明细!$F$1:$F$228,G$3,明细!$B$1:$B$228,$B$15,明细!$A$1:$A$228,'汇总表2 '!$I$5)</f>
        <v>0</v>
      </c>
      <c r="H16" s="18">
        <f>SUM(C16:G16)</f>
        <v>307</v>
      </c>
    </row>
    <row r="17" customHeight="1" spans="1:8">
      <c r="A17" s="19"/>
      <c r="B17" s="20" t="s">
        <v>34</v>
      </c>
      <c r="C17" s="21">
        <f>SUMIFS(明细!$S$1:$S$228,明细!$D$1:$D$228,$B17,明细!$F$1:$F$228,C$3,明细!$B$1:$B$228,$B$15,明细!$A$1:$A$228,'汇总表2 '!$I$5)</f>
        <v>0</v>
      </c>
      <c r="D17" s="21">
        <f>SUMIFS(明细!$S$1:$S$228,明细!$D$1:$D$228,$B17,明细!$F$1:$F$228,D$3,明细!$B$1:$B$228,$B$15,明细!$A$1:$A$228,'汇总表2 '!$I$5)</f>
        <v>3</v>
      </c>
      <c r="E17" s="21">
        <f>SUMIFS(明细!$S$1:$S$228,明细!$D$1:$D$228,$B17,明细!$F$1:$F$228,E$3,明细!$B$1:$B$228,$B$15,明细!$A$1:$A$228,'汇总表2 '!$I$5)</f>
        <v>1489</v>
      </c>
      <c r="F17" s="21">
        <f>SUMIFS(明细!$S$1:$S$228,明细!$D$1:$D$228,$B17,明细!$F$1:$F$228,F$3,明细!$B$1:$B$228,$B$15,明细!$A$1:$A$228,'汇总表2 '!$I$5)</f>
        <v>124</v>
      </c>
      <c r="G17" s="21">
        <f>SUMIFS(明细!$S$1:$S$228,明细!$D$1:$D$228,$B17,明细!$F$1:$F$228,G$3,明细!$B$1:$B$228,$B$15,明细!$A$1:$A$228,'汇总表2 '!$I$5)</f>
        <v>24</v>
      </c>
      <c r="H17" s="18">
        <f t="shared" ref="H17:H19" si="4">SUM(C17:G17)</f>
        <v>1640</v>
      </c>
    </row>
    <row r="18" customHeight="1" spans="1:8">
      <c r="A18" s="19"/>
      <c r="B18" s="20" t="s">
        <v>36</v>
      </c>
      <c r="C18" s="21">
        <f>SUMIFS(明细!$S$1:$S$228,明细!$D$1:$D$228,$B18,明细!$F$1:$F$228,C$3,明细!$B$1:$B$228,$B$15,明细!$A$1:$A$228,'汇总表2 '!$I$5)</f>
        <v>0</v>
      </c>
      <c r="D18" s="21">
        <f>SUMIFS(明细!$S$1:$S$228,明细!$D$1:$D$228,$B18,明细!$F$1:$F$228,D$3,明细!$B$1:$B$228,$B$15,明细!$A$1:$A$228,'汇总表2 '!$I$5)</f>
        <v>0</v>
      </c>
      <c r="E18" s="21">
        <f>SUMIFS(明细!$S$1:$S$228,明细!$D$1:$D$228,$B18,明细!$F$1:$F$228,E$3,明细!$B$1:$B$228,$B$15,明细!$A$1:$A$228,'汇总表2 '!$I$5)</f>
        <v>0</v>
      </c>
      <c r="F18" s="21">
        <f>SUMIFS(明细!$S$1:$S$228,明细!$D$1:$D$228,$B18,明细!$F$1:$F$228,F$3,明细!$B$1:$B$228,$B$15,明细!$A$1:$A$228,'汇总表2 '!$I$5)</f>
        <v>0</v>
      </c>
      <c r="G18" s="21">
        <f>SUMIFS(明细!$S$1:$S$228,明细!$D$1:$D$228,$B18,明细!$F$1:$F$228,G$3,明细!$B$1:$B$228,$B$15,明细!$A$1:$A$228,'汇总表2 '!$I$5)</f>
        <v>0</v>
      </c>
      <c r="H18" s="18">
        <f t="shared" si="4"/>
        <v>0</v>
      </c>
    </row>
    <row r="19" customHeight="1" spans="1:8">
      <c r="A19" s="19"/>
      <c r="B19" s="22" t="s">
        <v>41</v>
      </c>
      <c r="C19" s="23">
        <f>SUM(C16:C18)</f>
        <v>0</v>
      </c>
      <c r="D19" s="23">
        <f t="shared" ref="D19:G19" si="5">SUM(D16:D18)</f>
        <v>188</v>
      </c>
      <c r="E19" s="23">
        <f t="shared" si="5"/>
        <v>1608</v>
      </c>
      <c r="F19" s="23">
        <f t="shared" si="5"/>
        <v>127</v>
      </c>
      <c r="G19" s="23">
        <f t="shared" si="5"/>
        <v>24</v>
      </c>
      <c r="H19" s="23">
        <f t="shared" si="4"/>
        <v>1947</v>
      </c>
    </row>
    <row r="20" s="6" customFormat="1" customHeight="1" spans="1:8">
      <c r="A20" s="19"/>
      <c r="B20" s="15" t="s">
        <v>42</v>
      </c>
      <c r="C20" s="27"/>
      <c r="D20" s="28"/>
      <c r="E20" s="28"/>
      <c r="F20" s="28"/>
      <c r="G20" s="28"/>
      <c r="H20" s="18"/>
    </row>
    <row r="21" s="6" customFormat="1" customHeight="1" spans="1:8">
      <c r="A21" s="19"/>
      <c r="B21" s="20" t="s">
        <v>33</v>
      </c>
      <c r="C21" s="21">
        <f>SUMIFS(明细!$S$1:$S$228,明细!$D$1:$D$228,$B21,明细!$F$1:$F$228,C$3,明细!$B$1:$B$228,$B$20,明细!$A$1:$A$228,'汇总表2 '!$I$5)</f>
        <v>0</v>
      </c>
      <c r="D21" s="21">
        <f>SUMIFS(明细!$S$1:$S$228,明细!$D$1:$D$228,$B21,明细!$F$1:$F$228,D$3,明细!$B$1:$B$228,$B$20,明细!$A$1:$A$228,'汇总表2 '!$I$5)</f>
        <v>0</v>
      </c>
      <c r="E21" s="21">
        <f>SUMIFS(明细!$S$1:$S$228,明细!$D$1:$D$228,$B21,明细!$F$1:$F$228,E$3,明细!$B$1:$B$228,$B$20,明细!$A$1:$A$228,'汇总表2 '!$I$5)</f>
        <v>0</v>
      </c>
      <c r="F21" s="21">
        <f>SUMIFS(明细!$S$1:$S$228,明细!$D$1:$D$228,$B21,明细!$F$1:$F$228,F$3,明细!$B$1:$B$228,$B$20,明细!$A$1:$A$228,'汇总表2 '!$I$5)</f>
        <v>0</v>
      </c>
      <c r="G21" s="21">
        <f>SUMIFS(明细!$S$1:$S$228,明细!$D$1:$D$228,$B21,明细!$F$1:$F$228,G$3,明细!$B$1:$B$228,$B$20,明细!$A$1:$A$228,'汇总表2 '!$I$5)</f>
        <v>0</v>
      </c>
      <c r="H21" s="18">
        <f>SUM(C21:G21)</f>
        <v>0</v>
      </c>
    </row>
    <row r="22" customHeight="1" spans="1:8">
      <c r="A22" s="19"/>
      <c r="B22" s="22" t="s">
        <v>43</v>
      </c>
      <c r="C22" s="23">
        <f>SUM(C21)</f>
        <v>0</v>
      </c>
      <c r="D22" s="23">
        <f t="shared" ref="D22:G22" si="6">SUM(D21)</f>
        <v>0</v>
      </c>
      <c r="E22" s="23">
        <f t="shared" si="6"/>
        <v>0</v>
      </c>
      <c r="F22" s="23">
        <f t="shared" si="6"/>
        <v>0</v>
      </c>
      <c r="G22" s="23">
        <f t="shared" si="6"/>
        <v>0</v>
      </c>
      <c r="H22" s="23">
        <f>SUM(C22:G22)</f>
        <v>0</v>
      </c>
    </row>
    <row r="23" s="6" customFormat="1" customHeight="1" spans="1:8">
      <c r="A23" s="19"/>
      <c r="B23" s="15" t="s">
        <v>44</v>
      </c>
      <c r="C23" s="29"/>
      <c r="D23" s="29"/>
      <c r="E23" s="29"/>
      <c r="F23" s="29"/>
      <c r="G23" s="29"/>
      <c r="H23" s="18"/>
    </row>
    <row r="24" s="6" customFormat="1" customHeight="1" spans="1:8">
      <c r="A24" s="19"/>
      <c r="B24" s="20" t="s">
        <v>45</v>
      </c>
      <c r="C24" s="21">
        <f>SUMIFS(明细!$S$1:$S$228,明细!$D$1:$D$228,$B24,明细!$F$1:$F$228,C$3,明细!$B$1:$B$228,$B$23,明细!$A$1:$A$228,'汇总表2 '!$I$5)</f>
        <v>0</v>
      </c>
      <c r="D24" s="21">
        <f>SUMIFS(明细!$S$1:$S$228,明细!$D$1:$D$228,$B24,明细!$F$1:$F$228,D$3,明细!$B$1:$B$228,$B$23,明细!$A$1:$A$228,'汇总表2 '!$I$5)</f>
        <v>0</v>
      </c>
      <c r="E24" s="21">
        <f>SUMIFS(明细!$S$1:$S$228,明细!$D$1:$D$228,$B24,明细!$F$1:$F$228,E$3,明细!$B$1:$B$228,$B$23,明细!$A$1:$A$228,'汇总表2 '!$I$5)</f>
        <v>0</v>
      </c>
      <c r="F24" s="21">
        <f>SUMIFS(明细!$S$1:$S$228,明细!$D$1:$D$228,$B24,明细!$F$1:$F$228,F$3,明细!$B$1:$B$228,$B$23,明细!$A$1:$A$228,'汇总表2 '!$I$5)</f>
        <v>9</v>
      </c>
      <c r="G24" s="21">
        <f>SUMIFS(明细!$S$1:$S$228,明细!$D$1:$D$228,$B24,明细!$F$1:$F$228,G$3,明细!$B$1:$B$228,$B$23,明细!$A$1:$A$228,'汇总表2 '!$I$5)</f>
        <v>2</v>
      </c>
      <c r="H24" s="18">
        <f>SUM(C24:G24)</f>
        <v>11</v>
      </c>
    </row>
    <row r="25" s="6" customFormat="1" customHeight="1" spans="1:8">
      <c r="A25" s="19"/>
      <c r="B25" s="20" t="s">
        <v>46</v>
      </c>
      <c r="C25" s="21">
        <f>SUMIFS(明细!$S$1:$S$228,明细!$D$1:$D$228,$B25,明细!$F$1:$F$228,C$3,明细!$B$1:$B$228,$B$23,明细!$A$1:$A$228,'汇总表2 '!$I$5)</f>
        <v>0</v>
      </c>
      <c r="D25" s="21">
        <f>SUMIFS(明细!$S$1:$S$228,明细!$D$1:$D$228,$B25,明细!$F$1:$F$228,D$3,明细!$B$1:$B$228,$B$23,明细!$A$1:$A$228,'汇总表2 '!$I$5)</f>
        <v>0</v>
      </c>
      <c r="E25" s="21">
        <f>SUMIFS(明细!$S$1:$S$228,明细!$D$1:$D$228,$B25,明细!$F$1:$F$228,E$3,明细!$B$1:$B$228,$B$23,明细!$A$1:$A$228,'汇总表2 '!$I$5)</f>
        <v>0</v>
      </c>
      <c r="F25" s="21">
        <f>SUMIFS(明细!$S$1:$S$228,明细!$D$1:$D$228,$B25,明细!$F$1:$F$228,F$3,明细!$B$1:$B$228,$B$23,明细!$A$1:$A$228,'汇总表2 '!$I$5)</f>
        <v>1</v>
      </c>
      <c r="G25" s="21">
        <f>SUMIFS(明细!$S$1:$S$228,明细!$D$1:$D$228,$B25,明细!$F$1:$F$228,G$3,明细!$B$1:$B$228,$B$23,明细!$A$1:$A$228,'汇总表2 '!$I$5)</f>
        <v>0</v>
      </c>
      <c r="H25" s="18">
        <f>SUM(C25:G25)</f>
        <v>1</v>
      </c>
    </row>
    <row r="26" customHeight="1" spans="1:8">
      <c r="A26" s="19"/>
      <c r="B26" s="22" t="s">
        <v>47</v>
      </c>
      <c r="C26" s="23">
        <f>SUM(C24:C25)</f>
        <v>0</v>
      </c>
      <c r="D26" s="23">
        <f>SUM(D24:D25)</f>
        <v>0</v>
      </c>
      <c r="E26" s="23">
        <f>SUM(E24:E25)</f>
        <v>0</v>
      </c>
      <c r="F26" s="23">
        <f>SUM(F24:F25)</f>
        <v>10</v>
      </c>
      <c r="G26" s="23">
        <f>SUM(G24:G25)</f>
        <v>2</v>
      </c>
      <c r="H26" s="23">
        <f>SUM(C26:G26)</f>
        <v>12</v>
      </c>
    </row>
    <row r="27" s="6" customFormat="1" customHeight="1" spans="1:8">
      <c r="A27" s="19"/>
      <c r="B27" s="15" t="s">
        <v>48</v>
      </c>
      <c r="C27" s="29"/>
      <c r="D27" s="29"/>
      <c r="E27" s="29"/>
      <c r="F27" s="29"/>
      <c r="G27" s="29"/>
      <c r="H27" s="18"/>
    </row>
    <row r="28" s="6" customFormat="1" customHeight="1" spans="1:8">
      <c r="A28" s="19"/>
      <c r="B28" s="20" t="s">
        <v>34</v>
      </c>
      <c r="C28" s="21">
        <f>SUMIFS(明细!$S$1:$S$228,明细!$D$1:$D$228,$B28,明细!$F$1:$F$228,C$3,明细!$B$1:$B$228,$B$27,明细!$A$1:$A$228,'汇总表2 '!$I$5)</f>
        <v>0</v>
      </c>
      <c r="D28" s="21">
        <f>SUMIFS(明细!$S$1:$S$228,明细!$D$1:$D$228,$B28,明细!$F$1:$F$228,D$3,明细!$B$1:$B$228,$B$27,明细!$A$1:$A$228,'汇总表2 '!$I$5)</f>
        <v>0</v>
      </c>
      <c r="E28" s="21">
        <f>SUMIFS(明细!$S$1:$S$228,明细!$D$1:$D$228,$B28,明细!$F$1:$F$228,E$3,明细!$B$1:$B$228,$B$27,明细!$A$1:$A$228,'汇总表2 '!$I$5)</f>
        <v>0</v>
      </c>
      <c r="F28" s="21">
        <f>SUMIFS(明细!$S$1:$S$228,明细!$D$1:$D$228,$B28,明细!$F$1:$F$228,F$3,明细!$B$1:$B$228,$B$27,明细!$A$1:$A$228,'汇总表2 '!$I$5)</f>
        <v>0</v>
      </c>
      <c r="G28" s="21">
        <f>SUMIFS(明细!$S$1:$S$228,明细!$D$1:$D$228,$B28,明细!$F$1:$F$228,G$3,明细!$B$1:$B$228,$B$27,明细!$A$1:$A$228,'汇总表2 '!$I$5)</f>
        <v>0</v>
      </c>
      <c r="H28" s="18">
        <f>SUM(C28:G28)</f>
        <v>0</v>
      </c>
    </row>
    <row r="29" s="6" customFormat="1" customHeight="1" spans="1:8">
      <c r="A29" s="19"/>
      <c r="B29" s="20" t="s">
        <v>45</v>
      </c>
      <c r="C29" s="21">
        <f>SUMIFS(明细!$S$1:$S$228,明细!$D$1:$D$228,$B29,明细!$F$1:$F$228,C$3,明细!$B$1:$B$228,$B$27,明细!$A$1:$A$228,'汇总表2 '!$I$5)</f>
        <v>0</v>
      </c>
      <c r="D29" s="21">
        <f>SUMIFS(明细!$S$1:$S$228,明细!$D$1:$D$228,$B29,明细!$F$1:$F$228,D$3,明细!$B$1:$B$228,$B$27,明细!$A$1:$A$228,'汇总表2 '!$I$5)</f>
        <v>0</v>
      </c>
      <c r="E29" s="21">
        <f>SUMIFS(明细!$S$1:$S$228,明细!$D$1:$D$228,$B29,明细!$F$1:$F$228,E$3,明细!$B$1:$B$228,$B$27,明细!$A$1:$A$228,'汇总表2 '!$I$5)</f>
        <v>0</v>
      </c>
      <c r="F29" s="21">
        <f>SUMIFS(明细!$S$1:$S$228,明细!$D$1:$D$228,$B29,明细!$F$1:$F$228,F$3,明细!$B$1:$B$228,$B$27,明细!$A$1:$A$228,'汇总表2 '!$I$5)</f>
        <v>5</v>
      </c>
      <c r="G29" s="21">
        <f>SUMIFS(明细!$S$1:$S$228,明细!$D$1:$D$228,$B29,明细!$F$1:$F$228,G$3,明细!$B$1:$B$228,$B$27,明细!$A$1:$A$228,'汇总表2 '!$I$5)</f>
        <v>14</v>
      </c>
      <c r="H29" s="18">
        <f>SUM(C29:G29)</f>
        <v>19</v>
      </c>
    </row>
    <row r="30" s="6" customFormat="1" customHeight="1" spans="1:8">
      <c r="A30" s="19"/>
      <c r="B30" s="22" t="s">
        <v>49</v>
      </c>
      <c r="C30" s="23">
        <f>SUM(C28:C29)</f>
        <v>0</v>
      </c>
      <c r="D30" s="23">
        <f t="shared" ref="D30:G30" si="7">SUM(D28:D29)</f>
        <v>0</v>
      </c>
      <c r="E30" s="23">
        <f t="shared" si="7"/>
        <v>0</v>
      </c>
      <c r="F30" s="23">
        <f t="shared" si="7"/>
        <v>5</v>
      </c>
      <c r="G30" s="23">
        <f t="shared" si="7"/>
        <v>14</v>
      </c>
      <c r="H30" s="23">
        <f>SUM(C30:G30)</f>
        <v>19</v>
      </c>
    </row>
    <row r="31" s="6" customFormat="1" customHeight="1" spans="1:9">
      <c r="A31" s="30"/>
      <c r="B31" s="31" t="s">
        <v>50</v>
      </c>
      <c r="C31" s="32">
        <f t="shared" ref="C31:H31" si="8">C9+C14+C19+C22+C26+C30</f>
        <v>1211</v>
      </c>
      <c r="D31" s="32">
        <f t="shared" si="8"/>
        <v>393</v>
      </c>
      <c r="E31" s="32">
        <f t="shared" si="8"/>
        <v>1911</v>
      </c>
      <c r="F31" s="32">
        <f t="shared" si="8"/>
        <v>147</v>
      </c>
      <c r="G31" s="32">
        <f t="shared" si="8"/>
        <v>40</v>
      </c>
      <c r="H31" s="32">
        <f t="shared" si="8"/>
        <v>3702</v>
      </c>
      <c r="I31" s="6" t="s">
        <v>51</v>
      </c>
    </row>
    <row r="32" s="6" customFormat="1" customHeight="1" spans="1:8">
      <c r="A32" s="14" t="s">
        <v>51</v>
      </c>
      <c r="B32" s="15" t="s">
        <v>32</v>
      </c>
      <c r="C32" s="26"/>
      <c r="D32" s="33"/>
      <c r="E32" s="26"/>
      <c r="F32" s="26"/>
      <c r="G32" s="26"/>
      <c r="H32" s="18"/>
    </row>
    <row r="33" s="6" customFormat="1" customHeight="1" spans="1:8">
      <c r="A33" s="19"/>
      <c r="B33" s="20" t="s">
        <v>52</v>
      </c>
      <c r="C33" s="21">
        <f>SUMIFS(明细!$S$1:$S$228,明细!$D$1:$D$228,$B33,明细!$F$1:$F$228,C$3,明细!$B$1:$B$228,$B$32,明细!$A$1:$A$228,$I$31)</f>
        <v>2</v>
      </c>
      <c r="D33" s="21">
        <f>SUMIFS(明细!$S$1:$S$228,明细!$D$1:$D$228,$B33,明细!$F$1:$F$228,D$3,明细!$B$1:$B$228,$B$32,明细!$A$1:$A$228,$I$31)</f>
        <v>17</v>
      </c>
      <c r="E33" s="21">
        <f>SUMIFS(明细!$S$1:$S$228,明细!$D$1:$D$228,$B33,明细!$F$1:$F$228,E$3,明细!$B$1:$B$228,$B$32,明细!$A$1:$A$228,$I$31)</f>
        <v>16</v>
      </c>
      <c r="F33" s="21">
        <f>SUMIFS(明细!$S$1:$S$228,明细!$D$1:$D$228,$B33,明细!$F$1:$F$228,F$3,明细!$B$1:$B$228,$B$32,明细!$A$1:$A$228,$I$31)</f>
        <v>3</v>
      </c>
      <c r="G33" s="21">
        <f>SUMIFS(明细!$S$1:$S$228,明细!$D$1:$D$228,$B33,明细!$F$1:$F$228,G$3,明细!$B$1:$B$228,$B$32,明细!$A$1:$A$228,$I$31)</f>
        <v>0</v>
      </c>
      <c r="H33" s="18">
        <f>SUM(C33:G33)</f>
        <v>38</v>
      </c>
    </row>
    <row r="34" spans="1:8">
      <c r="A34" s="19"/>
      <c r="B34" s="20" t="s">
        <v>53</v>
      </c>
      <c r="C34" s="21">
        <f>SUMIFS(明细!$S$1:$S$228,明细!$D$1:$D$228,$B34,明细!$F$1:$F$228,C$3,明细!$B$1:$B$228,$B$32,明细!$A$1:$A$228,$I$31)</f>
        <v>22</v>
      </c>
      <c r="D34" s="21">
        <f>SUMIFS(明细!$S$1:$S$228,明细!$D$1:$D$228,$B34,明细!$F$1:$F$228,D$3,明细!$B$1:$B$228,$B$32,明细!$A$1:$A$228,$I$31)</f>
        <v>210</v>
      </c>
      <c r="E34" s="21">
        <f>SUMIFS(明细!$S$1:$S$228,明细!$D$1:$D$228,$B34,明细!$F$1:$F$228,E$3,明细!$B$1:$B$228,$B$32,明细!$A$1:$A$228,$I$31)</f>
        <v>5</v>
      </c>
      <c r="F34" s="21">
        <f>SUMIFS(明细!$S$1:$S$228,明细!$D$1:$D$228,$B34,明细!$F$1:$F$228,F$3,明细!$B$1:$B$228,$B$32,明细!$A$1:$A$228,$I$31)</f>
        <v>0</v>
      </c>
      <c r="G34" s="21">
        <f>SUMIFS(明细!$S$1:$S$228,明细!$D$1:$D$228,$B34,明细!$F$1:$F$228,G$3,明细!$B$1:$B$228,$B$32,明细!$A$1:$A$228,$I$31)</f>
        <v>0</v>
      </c>
      <c r="H34" s="18">
        <f>SUM(C34:G34)</f>
        <v>237</v>
      </c>
    </row>
    <row r="35" spans="1:8">
      <c r="A35" s="19"/>
      <c r="B35" s="22" t="s">
        <v>37</v>
      </c>
      <c r="C35" s="23">
        <f>SUM(C33:C34)</f>
        <v>24</v>
      </c>
      <c r="D35" s="23">
        <f>SUM(D33:D34)</f>
        <v>227</v>
      </c>
      <c r="E35" s="23">
        <f>SUM(E33:E34)</f>
        <v>21</v>
      </c>
      <c r="F35" s="23">
        <f>SUM(F33:F34)</f>
        <v>3</v>
      </c>
      <c r="G35" s="23">
        <f>SUM(G33:G34)</f>
        <v>0</v>
      </c>
      <c r="H35" s="23">
        <f>SUM(C35:G35)</f>
        <v>275</v>
      </c>
    </row>
    <row r="36" spans="1:8">
      <c r="A36" s="19"/>
      <c r="B36" s="15" t="s">
        <v>38</v>
      </c>
      <c r="C36" s="16"/>
      <c r="D36" s="25"/>
      <c r="E36" s="25"/>
      <c r="F36" s="26"/>
      <c r="G36" s="26"/>
      <c r="H36" s="18"/>
    </row>
    <row r="37" spans="1:8">
      <c r="A37" s="19"/>
      <c r="B37" s="20" t="s">
        <v>54</v>
      </c>
      <c r="C37" s="21">
        <f>SUMIFS(明细!$S$1:$S$228,明细!$D$1:$D$228,$B37,明细!$F$1:$F$228,C$3,明细!$B$1:$B$228,$B$36,明细!$A$1:$A$228,$I$31)</f>
        <v>0</v>
      </c>
      <c r="D37" s="21">
        <f>SUMIFS(明细!$S$1:$S$228,明细!$D$1:$D$228,$B37,明细!$F$1:$F$228,D$3,明细!$B$1:$B$228,$B$36,明细!$A$1:$A$228,$I$31)</f>
        <v>0</v>
      </c>
      <c r="E37" s="21">
        <f>SUMIFS(明细!$S$1:$S$228,明细!$D$1:$D$228,$B37,明细!$F$1:$F$228,E$3,明细!$B$1:$B$228,$B$36,明细!$A$1:$A$228,$I$31)</f>
        <v>0</v>
      </c>
      <c r="F37" s="21">
        <f>SUMIFS(明细!$S$1:$S$228,明细!$D$1:$D$228,$B37,明细!$F$1:$F$228,F$3,明细!$B$1:$B$228,$B$36,明细!$A$1:$A$228,$I$31)</f>
        <v>0</v>
      </c>
      <c r="G37" s="21">
        <f>SUMIFS(明细!$S$1:$S$228,明细!$D$1:$D$228,$B37,明细!$F$1:$F$228,G$3,明细!$B$1:$B$228,$B$36,明细!$A$1:$A$228,$I$31)</f>
        <v>0</v>
      </c>
      <c r="H37" s="18">
        <f>SUM(C37:G37)</f>
        <v>0</v>
      </c>
    </row>
    <row r="38" spans="1:8">
      <c r="A38" s="19"/>
      <c r="B38" s="22" t="s">
        <v>39</v>
      </c>
      <c r="C38" s="23">
        <f>SUM(C37)</f>
        <v>0</v>
      </c>
      <c r="D38" s="23">
        <f t="shared" ref="D38:G38" si="9">SUM(D37)</f>
        <v>0</v>
      </c>
      <c r="E38" s="23">
        <f t="shared" si="9"/>
        <v>0</v>
      </c>
      <c r="F38" s="23">
        <f t="shared" si="9"/>
        <v>0</v>
      </c>
      <c r="G38" s="23">
        <f t="shared" si="9"/>
        <v>0</v>
      </c>
      <c r="H38" s="23">
        <f>SUM(C38:G38)</f>
        <v>0</v>
      </c>
    </row>
    <row r="39" spans="1:8">
      <c r="A39" s="19"/>
      <c r="B39" s="15" t="s">
        <v>40</v>
      </c>
      <c r="C39" s="24"/>
      <c r="D39" s="25"/>
      <c r="E39" s="25"/>
      <c r="F39" s="26"/>
      <c r="G39" s="26"/>
      <c r="H39" s="18"/>
    </row>
    <row r="40" spans="1:8">
      <c r="A40" s="19"/>
      <c r="B40" s="20" t="s">
        <v>54</v>
      </c>
      <c r="C40" s="21">
        <f>SUMIFS(明细!$S$1:$S$228,明细!$D$1:$D$228,$B40,明细!$F$1:$F$228,C$3,明细!$B$1:$B$228,$B$39,明细!$A$1:$A$228,$I$31)</f>
        <v>0</v>
      </c>
      <c r="D40" s="21">
        <f>SUMIFS(明细!$S$1:$S$228,明细!$D$1:$D$228,$B40,明细!$F$1:$F$228,D$3,明细!$B$1:$B$228,$B$39,明细!$A$1:$A$228,$I$31)</f>
        <v>0</v>
      </c>
      <c r="E40" s="21">
        <f>SUMIFS(明细!$S$1:$S$228,明细!$D$1:$D$228,$B40,明细!$F$1:$F$228,E$3,明细!$B$1:$B$228,$B$39,明细!$A$1:$A$228,$I$31)</f>
        <v>0</v>
      </c>
      <c r="F40" s="21">
        <f>SUMIFS(明细!$S$1:$S$228,明细!$D$1:$D$228,$B40,明细!$F$1:$F$228,F$3,明细!$B$1:$B$228,$B$39,明细!$A$1:$A$228,$I$31)</f>
        <v>0</v>
      </c>
      <c r="G40" s="21">
        <f>SUMIFS(明细!$S$1:$S$228,明细!$D$1:$D$228,$B40,明细!$F$1:$F$228,G$3,明细!$B$1:$B$228,$B$39,明细!$A$1:$A$228,$I$31)</f>
        <v>0</v>
      </c>
      <c r="H40" s="18">
        <f>SUM(C40:G40)</f>
        <v>0</v>
      </c>
    </row>
    <row r="41" spans="1:8">
      <c r="A41" s="19"/>
      <c r="B41" s="20" t="s">
        <v>52</v>
      </c>
      <c r="C41" s="21">
        <f>SUMIFS(明细!$S$1:$S$228,明细!$D$1:$D$228,$B41,明细!$F$1:$F$228,C$3,明细!$B$1:$B$228,$B$39,明细!$A$1:$A$228,$I$31)</f>
        <v>0</v>
      </c>
      <c r="D41" s="21">
        <f>SUMIFS(明细!$S$1:$S$228,明细!$D$1:$D$228,$B41,明细!$F$1:$F$228,D$3,明细!$B$1:$B$228,$B$39,明细!$A$1:$A$228,$I$31)</f>
        <v>0</v>
      </c>
      <c r="E41" s="21">
        <f>SUMIFS(明细!$S$1:$S$228,明细!$D$1:$D$228,$B41,明细!$F$1:$F$228,E$3,明细!$B$1:$B$228,$B$39,明细!$A$1:$A$228,$I$31)</f>
        <v>0</v>
      </c>
      <c r="F41" s="21">
        <f>SUMIFS(明细!$S$1:$S$228,明细!$D$1:$D$228,$B41,明细!$F$1:$F$228,F$3,明细!$B$1:$B$228,$B$39,明细!$A$1:$A$228,$I$31)</f>
        <v>0</v>
      </c>
      <c r="G41" s="21">
        <f>SUMIFS(明细!$S$1:$S$228,明细!$D$1:$D$228,$B41,明细!$F$1:$F$228,G$3,明细!$B$1:$B$228,$B$39,明细!$A$1:$A$228,$I$31)</f>
        <v>0</v>
      </c>
      <c r="H41" s="18">
        <f t="shared" ref="H41:H43" si="10">SUM(C41:G41)</f>
        <v>0</v>
      </c>
    </row>
    <row r="42" spans="1:8">
      <c r="A42" s="19"/>
      <c r="B42" s="20" t="s">
        <v>53</v>
      </c>
      <c r="C42" s="21">
        <f>SUMIFS(明细!$S$1:$S$228,明细!$D$1:$D$228,$B42,明细!$F$1:$F$228,C$3,明细!$B$1:$B$228,$B$39,明细!$A$1:$A$228,$I$31)</f>
        <v>0</v>
      </c>
      <c r="D42" s="21">
        <f>SUMIFS(明细!$S$1:$S$228,明细!$D$1:$D$228,$B42,明细!$F$1:$F$228,D$3,明细!$B$1:$B$228,$B$39,明细!$A$1:$A$228,$I$31)</f>
        <v>0</v>
      </c>
      <c r="E42" s="21">
        <f>SUMIFS(明细!$S$1:$S$228,明细!$D$1:$D$228,$B42,明细!$F$1:$F$228,E$3,明细!$B$1:$B$228,$B$39,明细!$A$1:$A$228,$I$31)</f>
        <v>0</v>
      </c>
      <c r="F42" s="21">
        <f>SUMIFS(明细!$S$1:$S$228,明细!$D$1:$D$228,$B42,明细!$F$1:$F$228,F$3,明细!$B$1:$B$228,$B$39,明细!$A$1:$A$228,$I$31)</f>
        <v>0</v>
      </c>
      <c r="G42" s="21">
        <f>SUMIFS(明细!$S$1:$S$228,明细!$D$1:$D$228,$B42,明细!$F$1:$F$228,G$3,明细!$B$1:$B$228,$B$39,明细!$A$1:$A$228,$I$31)</f>
        <v>0</v>
      </c>
      <c r="H42" s="18">
        <f t="shared" si="10"/>
        <v>0</v>
      </c>
    </row>
    <row r="43" spans="1:8">
      <c r="A43" s="19"/>
      <c r="B43" s="22" t="s">
        <v>41</v>
      </c>
      <c r="C43" s="23">
        <f>SUM(C40:C42)</f>
        <v>0</v>
      </c>
      <c r="D43" s="23">
        <f t="shared" ref="D43:G43" si="11">SUM(D40:D42)</f>
        <v>0</v>
      </c>
      <c r="E43" s="23">
        <f t="shared" si="11"/>
        <v>0</v>
      </c>
      <c r="F43" s="23">
        <f t="shared" si="11"/>
        <v>0</v>
      </c>
      <c r="G43" s="23">
        <f t="shared" si="11"/>
        <v>0</v>
      </c>
      <c r="H43" s="23">
        <f t="shared" si="10"/>
        <v>0</v>
      </c>
    </row>
    <row r="44" spans="1:8">
      <c r="A44" s="30"/>
      <c r="B44" s="31" t="s">
        <v>55</v>
      </c>
      <c r="C44" s="32">
        <f>C35+C38+C43</f>
        <v>24</v>
      </c>
      <c r="D44" s="32">
        <f t="shared" ref="D44:H44" si="12">D35+D38+D43</f>
        <v>227</v>
      </c>
      <c r="E44" s="32">
        <f t="shared" si="12"/>
        <v>21</v>
      </c>
      <c r="F44" s="32">
        <f t="shared" si="12"/>
        <v>3</v>
      </c>
      <c r="G44" s="32">
        <f t="shared" si="12"/>
        <v>0</v>
      </c>
      <c r="H44" s="32">
        <f t="shared" si="12"/>
        <v>275</v>
      </c>
    </row>
    <row r="45" ht="24" customHeight="1" spans="1:8">
      <c r="A45" s="34"/>
      <c r="B45" s="34" t="s">
        <v>56</v>
      </c>
      <c r="C45" s="35">
        <f t="shared" ref="C45:H45" si="13">C31+C44</f>
        <v>1235</v>
      </c>
      <c r="D45" s="35">
        <f t="shared" si="13"/>
        <v>620</v>
      </c>
      <c r="E45" s="35">
        <f t="shared" si="13"/>
        <v>1932</v>
      </c>
      <c r="F45" s="35">
        <f t="shared" si="13"/>
        <v>150</v>
      </c>
      <c r="G45" s="35">
        <f t="shared" si="13"/>
        <v>40</v>
      </c>
      <c r="H45" s="35">
        <f t="shared" si="13"/>
        <v>3977</v>
      </c>
    </row>
    <row r="46" spans="2:7">
      <c r="B46" s="36"/>
      <c r="C46" s="36"/>
      <c r="D46" s="36"/>
      <c r="E46" s="36"/>
      <c r="F46" s="36"/>
      <c r="G46" s="36"/>
    </row>
  </sheetData>
  <autoFilter ref="A3:I45">
    <extLst/>
  </autoFilter>
  <mergeCells count="7">
    <mergeCell ref="A1:H1"/>
    <mergeCell ref="C2:F2"/>
    <mergeCell ref="A2:A3"/>
    <mergeCell ref="A4:A31"/>
    <mergeCell ref="A32:A44"/>
    <mergeCell ref="B2:B3"/>
    <mergeCell ref="H2:H3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0"/>
  <sheetViews>
    <sheetView workbookViewId="0">
      <selection activeCell="E22" sqref="E22"/>
    </sheetView>
  </sheetViews>
  <sheetFormatPr defaultColWidth="9" defaultRowHeight="12.75" outlineLevelCol="1"/>
  <cols>
    <col min="2" max="2" width="8.28571428571429" customWidth="1"/>
  </cols>
  <sheetData>
    <row r="1" spans="1:2">
      <c r="A1" s="5" t="s">
        <v>57</v>
      </c>
      <c r="B1" s="5" t="s">
        <v>4</v>
      </c>
    </row>
    <row r="2" spans="1:2">
      <c r="A2" s="5" t="s">
        <v>58</v>
      </c>
      <c r="B2" s="5">
        <v>767</v>
      </c>
    </row>
    <row r="3" spans="1:2">
      <c r="A3" s="5" t="s">
        <v>59</v>
      </c>
      <c r="B3" s="5">
        <v>678</v>
      </c>
    </row>
    <row r="4" spans="1:2">
      <c r="A4" s="5" t="s">
        <v>60</v>
      </c>
      <c r="B4" s="5">
        <v>469</v>
      </c>
    </row>
    <row r="5" spans="1:2">
      <c r="A5" s="5" t="s">
        <v>61</v>
      </c>
      <c r="B5" s="5">
        <v>362</v>
      </c>
    </row>
    <row r="6" spans="1:2">
      <c r="A6" s="5" t="s">
        <v>62</v>
      </c>
      <c r="B6" s="5">
        <v>284</v>
      </c>
    </row>
    <row r="7" spans="1:2">
      <c r="A7" s="5" t="s">
        <v>63</v>
      </c>
      <c r="B7" s="5">
        <v>205</v>
      </c>
    </row>
    <row r="8" spans="1:2">
      <c r="A8" s="5" t="s">
        <v>64</v>
      </c>
      <c r="B8" s="5">
        <v>184</v>
      </c>
    </row>
    <row r="9" spans="1:2">
      <c r="A9" s="5" t="s">
        <v>65</v>
      </c>
      <c r="B9" s="5">
        <v>130</v>
      </c>
    </row>
    <row r="10" spans="1:2">
      <c r="A10" s="5" t="s">
        <v>66</v>
      </c>
      <c r="B10" s="5">
        <v>130</v>
      </c>
    </row>
    <row r="11" spans="1:2">
      <c r="A11" s="5" t="s">
        <v>67</v>
      </c>
      <c r="B11" s="5">
        <v>106</v>
      </c>
    </row>
    <row r="12" spans="1:2">
      <c r="A12" s="5" t="s">
        <v>68</v>
      </c>
      <c r="B12" s="5">
        <v>85</v>
      </c>
    </row>
    <row r="13" spans="1:2">
      <c r="A13" s="5" t="s">
        <v>69</v>
      </c>
      <c r="B13" s="5">
        <v>71</v>
      </c>
    </row>
    <row r="14" spans="1:2">
      <c r="A14" s="5" t="s">
        <v>70</v>
      </c>
      <c r="B14" s="5">
        <v>58</v>
      </c>
    </row>
    <row r="15" spans="1:2">
      <c r="A15" s="5" t="s">
        <v>71</v>
      </c>
      <c r="B15" s="5">
        <v>50</v>
      </c>
    </row>
    <row r="16" spans="1:2">
      <c r="A16" s="5" t="s">
        <v>72</v>
      </c>
      <c r="B16" s="5">
        <v>31</v>
      </c>
    </row>
    <row r="17" spans="1:2">
      <c r="A17" s="5" t="s">
        <v>73</v>
      </c>
      <c r="B17" s="5">
        <v>22</v>
      </c>
    </row>
    <row r="18" spans="1:2">
      <c r="A18" s="5" t="s">
        <v>74</v>
      </c>
      <c r="B18" s="5">
        <v>20</v>
      </c>
    </row>
    <row r="19" spans="1:2">
      <c r="A19" s="5" t="s">
        <v>75</v>
      </c>
      <c r="B19" s="5">
        <v>17</v>
      </c>
    </row>
    <row r="20" spans="1:2">
      <c r="A20" s="5" t="s">
        <v>76</v>
      </c>
      <c r="B20" s="5">
        <v>16</v>
      </c>
    </row>
    <row r="21" spans="1:2">
      <c r="A21" s="5" t="s">
        <v>77</v>
      </c>
      <c r="B21" s="5">
        <v>16</v>
      </c>
    </row>
    <row r="22" spans="1:2">
      <c r="A22" s="5" t="s">
        <v>78</v>
      </c>
      <c r="B22" s="5">
        <v>15</v>
      </c>
    </row>
    <row r="23" spans="1:2">
      <c r="A23" s="5" t="s">
        <v>79</v>
      </c>
      <c r="B23" s="5">
        <v>14</v>
      </c>
    </row>
    <row r="24" spans="1:2">
      <c r="A24" s="5" t="s">
        <v>80</v>
      </c>
      <c r="B24" s="5">
        <v>14</v>
      </c>
    </row>
    <row r="25" spans="1:2">
      <c r="A25" s="5" t="s">
        <v>81</v>
      </c>
      <c r="B25" s="5">
        <v>13</v>
      </c>
    </row>
    <row r="26" spans="1:2">
      <c r="A26" s="5" t="s">
        <v>82</v>
      </c>
      <c r="B26" s="5">
        <v>12</v>
      </c>
    </row>
    <row r="27" spans="1:2">
      <c r="A27" s="5" t="s">
        <v>83</v>
      </c>
      <c r="B27" s="5">
        <v>11</v>
      </c>
    </row>
    <row r="28" spans="1:2">
      <c r="A28" s="5" t="s">
        <v>84</v>
      </c>
      <c r="B28" s="5">
        <v>10</v>
      </c>
    </row>
    <row r="29" spans="1:2">
      <c r="A29" s="5" t="s">
        <v>85</v>
      </c>
      <c r="B29" s="5">
        <v>10</v>
      </c>
    </row>
    <row r="30" spans="1:2">
      <c r="A30" s="5" t="s">
        <v>86</v>
      </c>
      <c r="B30" s="5">
        <v>9</v>
      </c>
    </row>
    <row r="31" spans="1:2">
      <c r="A31" s="5" t="s">
        <v>87</v>
      </c>
      <c r="B31" s="5">
        <v>8</v>
      </c>
    </row>
    <row r="32" spans="1:2">
      <c r="A32" s="5" t="s">
        <v>88</v>
      </c>
      <c r="B32" s="5">
        <v>8</v>
      </c>
    </row>
    <row r="33" spans="1:2">
      <c r="A33" s="5" t="s">
        <v>89</v>
      </c>
      <c r="B33" s="5">
        <v>8</v>
      </c>
    </row>
    <row r="34" spans="1:2">
      <c r="A34" s="5" t="s">
        <v>90</v>
      </c>
      <c r="B34" s="5">
        <v>6</v>
      </c>
    </row>
    <row r="35" spans="1:2">
      <c r="A35" s="5" t="s">
        <v>91</v>
      </c>
      <c r="B35" s="5">
        <v>6</v>
      </c>
    </row>
    <row r="36" spans="1:2">
      <c r="A36" s="5" t="s">
        <v>92</v>
      </c>
      <c r="B36" s="5">
        <v>5</v>
      </c>
    </row>
    <row r="37" spans="1:2">
      <c r="A37" s="5" t="s">
        <v>93</v>
      </c>
      <c r="B37" s="5">
        <v>5</v>
      </c>
    </row>
    <row r="38" spans="1:2">
      <c r="A38" s="5" t="s">
        <v>94</v>
      </c>
      <c r="B38" s="5">
        <v>5</v>
      </c>
    </row>
    <row r="39" spans="1:2">
      <c r="A39" s="5" t="s">
        <v>95</v>
      </c>
      <c r="B39" s="5">
        <v>5</v>
      </c>
    </row>
    <row r="40" spans="1:2">
      <c r="A40" s="5" t="s">
        <v>96</v>
      </c>
      <c r="B40" s="5">
        <v>5</v>
      </c>
    </row>
    <row r="41" spans="1:2">
      <c r="A41" s="5" t="s">
        <v>97</v>
      </c>
      <c r="B41" s="5">
        <v>5</v>
      </c>
    </row>
    <row r="42" spans="1:2">
      <c r="A42" s="5" t="s">
        <v>98</v>
      </c>
      <c r="B42" s="5">
        <v>5</v>
      </c>
    </row>
    <row r="43" spans="1:2">
      <c r="A43" s="5" t="s">
        <v>99</v>
      </c>
      <c r="B43" s="5">
        <v>4</v>
      </c>
    </row>
    <row r="44" spans="1:2">
      <c r="A44" s="5" t="s">
        <v>100</v>
      </c>
      <c r="B44" s="5">
        <v>4</v>
      </c>
    </row>
    <row r="45" spans="1:2">
      <c r="A45" s="5" t="s">
        <v>101</v>
      </c>
      <c r="B45" s="5">
        <v>4</v>
      </c>
    </row>
    <row r="46" spans="1:2">
      <c r="A46" s="5" t="s">
        <v>102</v>
      </c>
      <c r="B46" s="5">
        <v>4</v>
      </c>
    </row>
    <row r="47" spans="1:2">
      <c r="A47" s="5" t="s">
        <v>103</v>
      </c>
      <c r="B47" s="5">
        <v>4</v>
      </c>
    </row>
    <row r="48" spans="1:2">
      <c r="A48" s="5" t="s">
        <v>104</v>
      </c>
      <c r="B48" s="5">
        <v>3</v>
      </c>
    </row>
    <row r="49" spans="1:2">
      <c r="A49" s="5" t="s">
        <v>105</v>
      </c>
      <c r="B49" s="5">
        <v>3</v>
      </c>
    </row>
    <row r="50" spans="1:2">
      <c r="A50" s="5" t="s">
        <v>106</v>
      </c>
      <c r="B50" s="5">
        <v>3</v>
      </c>
    </row>
    <row r="51" spans="1:2">
      <c r="A51" s="5" t="s">
        <v>107</v>
      </c>
      <c r="B51" s="5">
        <v>3</v>
      </c>
    </row>
    <row r="52" spans="1:2">
      <c r="A52" s="5" t="s">
        <v>108</v>
      </c>
      <c r="B52" s="5">
        <v>3</v>
      </c>
    </row>
    <row r="53" spans="1:2">
      <c r="A53" s="5" t="s">
        <v>109</v>
      </c>
      <c r="B53" s="5">
        <v>3</v>
      </c>
    </row>
    <row r="54" spans="1:2">
      <c r="A54" s="5" t="s">
        <v>110</v>
      </c>
      <c r="B54" s="5">
        <v>3</v>
      </c>
    </row>
    <row r="55" spans="1:2">
      <c r="A55" s="5" t="s">
        <v>111</v>
      </c>
      <c r="B55" s="5">
        <v>3</v>
      </c>
    </row>
    <row r="56" spans="1:2">
      <c r="A56" s="5" t="s">
        <v>112</v>
      </c>
      <c r="B56" s="5">
        <v>2</v>
      </c>
    </row>
    <row r="57" spans="1:2">
      <c r="A57" s="5" t="s">
        <v>113</v>
      </c>
      <c r="B57" s="5">
        <v>2</v>
      </c>
    </row>
    <row r="58" spans="1:2">
      <c r="A58" s="5" t="s">
        <v>114</v>
      </c>
      <c r="B58" s="5">
        <v>2</v>
      </c>
    </row>
    <row r="59" spans="1:2">
      <c r="A59" s="5" t="s">
        <v>115</v>
      </c>
      <c r="B59" s="5">
        <v>2</v>
      </c>
    </row>
    <row r="60" spans="1:2">
      <c r="A60" s="5" t="s">
        <v>116</v>
      </c>
      <c r="B60" s="5">
        <v>2</v>
      </c>
    </row>
    <row r="61" spans="1:2">
      <c r="A61" s="5" t="s">
        <v>117</v>
      </c>
      <c r="B61" s="5">
        <v>2</v>
      </c>
    </row>
    <row r="62" spans="1:2">
      <c r="A62" s="5" t="s">
        <v>118</v>
      </c>
      <c r="B62" s="5">
        <v>2</v>
      </c>
    </row>
    <row r="63" spans="1:2">
      <c r="A63" s="5" t="s">
        <v>119</v>
      </c>
      <c r="B63" s="5">
        <v>2</v>
      </c>
    </row>
    <row r="64" spans="1:2">
      <c r="A64" s="5" t="s">
        <v>120</v>
      </c>
      <c r="B64" s="5">
        <v>2</v>
      </c>
    </row>
    <row r="65" spans="1:2">
      <c r="A65" s="5" t="s">
        <v>121</v>
      </c>
      <c r="B65" s="5">
        <v>2</v>
      </c>
    </row>
    <row r="66" spans="1:2">
      <c r="A66" s="5" t="s">
        <v>122</v>
      </c>
      <c r="B66" s="5">
        <v>2</v>
      </c>
    </row>
    <row r="67" spans="1:2">
      <c r="A67" s="5" t="s">
        <v>123</v>
      </c>
      <c r="B67" s="5">
        <v>2</v>
      </c>
    </row>
    <row r="68" spans="1:2">
      <c r="A68" s="5" t="s">
        <v>124</v>
      </c>
      <c r="B68" s="5">
        <v>2</v>
      </c>
    </row>
    <row r="69" spans="1:2">
      <c r="A69" s="5" t="s">
        <v>125</v>
      </c>
      <c r="B69" s="5">
        <v>2</v>
      </c>
    </row>
    <row r="70" spans="1:2">
      <c r="A70" s="5" t="s">
        <v>126</v>
      </c>
      <c r="B70" s="5">
        <v>2</v>
      </c>
    </row>
    <row r="71" spans="1:2">
      <c r="A71" s="5" t="s">
        <v>127</v>
      </c>
      <c r="B71" s="5">
        <v>2</v>
      </c>
    </row>
    <row r="72" spans="1:2">
      <c r="A72" s="5" t="s">
        <v>128</v>
      </c>
      <c r="B72" s="5">
        <v>2</v>
      </c>
    </row>
    <row r="73" spans="1:2">
      <c r="A73" s="5" t="s">
        <v>129</v>
      </c>
      <c r="B73" s="5">
        <v>2</v>
      </c>
    </row>
    <row r="74" spans="1:2">
      <c r="A74" s="5" t="s">
        <v>130</v>
      </c>
      <c r="B74" s="5">
        <v>2</v>
      </c>
    </row>
    <row r="75" spans="1:2">
      <c r="A75" s="5" t="s">
        <v>131</v>
      </c>
      <c r="B75" s="5">
        <v>1</v>
      </c>
    </row>
    <row r="76" spans="1:2">
      <c r="A76" s="5" t="s">
        <v>132</v>
      </c>
      <c r="B76" s="5">
        <v>1</v>
      </c>
    </row>
    <row r="77" spans="1:2">
      <c r="A77" s="5" t="s">
        <v>133</v>
      </c>
      <c r="B77" s="5">
        <v>1</v>
      </c>
    </row>
    <row r="78" spans="1:2">
      <c r="A78" s="5" t="s">
        <v>134</v>
      </c>
      <c r="B78" s="5">
        <v>1</v>
      </c>
    </row>
    <row r="79" spans="1:2">
      <c r="A79" s="5" t="s">
        <v>135</v>
      </c>
      <c r="B79" s="5">
        <v>1</v>
      </c>
    </row>
    <row r="80" spans="1:2">
      <c r="A80" s="5" t="s">
        <v>136</v>
      </c>
      <c r="B80" s="5">
        <v>1</v>
      </c>
    </row>
    <row r="81" spans="1:2">
      <c r="A81" s="5" t="s">
        <v>137</v>
      </c>
      <c r="B81" s="5">
        <v>1</v>
      </c>
    </row>
    <row r="82" spans="1:2">
      <c r="A82" s="5" t="s">
        <v>138</v>
      </c>
      <c r="B82" s="5">
        <v>1</v>
      </c>
    </row>
    <row r="83" spans="1:2">
      <c r="A83" s="5" t="s">
        <v>139</v>
      </c>
      <c r="B83" s="5">
        <v>1</v>
      </c>
    </row>
    <row r="84" spans="1:2">
      <c r="A84" s="5" t="s">
        <v>140</v>
      </c>
      <c r="B84" s="5">
        <v>1</v>
      </c>
    </row>
    <row r="85" spans="1:2">
      <c r="A85" s="5" t="s">
        <v>141</v>
      </c>
      <c r="B85" s="5">
        <v>1</v>
      </c>
    </row>
    <row r="86" spans="1:2">
      <c r="A86" s="5" t="s">
        <v>142</v>
      </c>
      <c r="B86" s="5">
        <v>1</v>
      </c>
    </row>
    <row r="87" spans="1:2">
      <c r="A87" s="5" t="s">
        <v>143</v>
      </c>
      <c r="B87" s="5">
        <v>1</v>
      </c>
    </row>
    <row r="88" spans="1:2">
      <c r="A88" s="5" t="s">
        <v>144</v>
      </c>
      <c r="B88" s="5">
        <v>1</v>
      </c>
    </row>
    <row r="89" spans="1:2">
      <c r="A89" s="5" t="s">
        <v>145</v>
      </c>
      <c r="B89" s="5">
        <v>1</v>
      </c>
    </row>
    <row r="90" spans="1:2">
      <c r="A90" s="5" t="s">
        <v>21</v>
      </c>
      <c r="B90" s="5">
        <f>SUM(B2:B89)</f>
        <v>3977</v>
      </c>
    </row>
  </sheetData>
  <sortState ref="A2:B90">
    <sortCondition ref="B2:B90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9"/>
  <sheetViews>
    <sheetView tabSelected="1" topLeftCell="B1" workbookViewId="0">
      <pane xSplit="3" ySplit="1" topLeftCell="M204" activePane="bottomRight" state="frozen"/>
      <selection/>
      <selection pane="topRight"/>
      <selection pane="bottomLeft"/>
      <selection pane="bottomRight" activeCell="S230" sqref="S230"/>
    </sheetView>
  </sheetViews>
  <sheetFormatPr defaultColWidth="9" defaultRowHeight="12.75"/>
  <cols>
    <col min="1" max="1" width="11.5714285714286" customWidth="1"/>
    <col min="4" max="4" width="13.4285714285714" customWidth="1"/>
    <col min="5" max="5" width="19" customWidth="1"/>
    <col min="6" max="6" width="12" customWidth="1"/>
    <col min="9" max="9" width="16.2857142857143" customWidth="1"/>
    <col min="10" max="10" width="10.5714285714286" customWidth="1"/>
    <col min="11" max="11" width="13.4285714285714" customWidth="1"/>
    <col min="13" max="13" width="14.2857142857143" customWidth="1"/>
    <col min="15" max="15" width="54" customWidth="1"/>
    <col min="17" max="17" width="10.2857142857143" customWidth="1"/>
  </cols>
  <sheetData>
    <row r="1" spans="1:23">
      <c r="A1" s="1" t="s">
        <v>146</v>
      </c>
      <c r="B1" s="1" t="s">
        <v>147</v>
      </c>
      <c r="C1" s="1" t="s">
        <v>148</v>
      </c>
      <c r="D1" s="1" t="s">
        <v>149</v>
      </c>
      <c r="E1" s="1" t="s">
        <v>23</v>
      </c>
      <c r="F1" s="1" t="s">
        <v>150</v>
      </c>
      <c r="G1" s="1" t="s">
        <v>151</v>
      </c>
      <c r="H1" s="1" t="s">
        <v>152</v>
      </c>
      <c r="I1" s="1" t="s">
        <v>153</v>
      </c>
      <c r="J1" s="1" t="s">
        <v>57</v>
      </c>
      <c r="K1" s="1" t="s">
        <v>154</v>
      </c>
      <c r="L1" s="1" t="s">
        <v>155</v>
      </c>
      <c r="M1" s="1" t="s">
        <v>156</v>
      </c>
      <c r="N1" s="1" t="s">
        <v>157</v>
      </c>
      <c r="O1" s="1" t="s">
        <v>158</v>
      </c>
      <c r="P1" s="1" t="s">
        <v>159</v>
      </c>
      <c r="Q1" s="1" t="s">
        <v>160</v>
      </c>
      <c r="R1" s="1" t="s">
        <v>161</v>
      </c>
      <c r="S1" s="1" t="s">
        <v>162</v>
      </c>
      <c r="T1" s="2" t="s">
        <v>163</v>
      </c>
      <c r="U1" s="3" t="s">
        <v>164</v>
      </c>
      <c r="V1" s="4" t="s">
        <v>165</v>
      </c>
      <c r="W1" s="4" t="s">
        <v>166</v>
      </c>
    </row>
    <row r="2" spans="1:23">
      <c r="A2" s="1" t="s">
        <v>31</v>
      </c>
      <c r="B2" s="1" t="s">
        <v>32</v>
      </c>
      <c r="C2" s="1" t="s">
        <v>167</v>
      </c>
      <c r="D2" s="1" t="s">
        <v>33</v>
      </c>
      <c r="E2" s="1" t="s">
        <v>168</v>
      </c>
      <c r="F2" s="1" t="s">
        <v>26</v>
      </c>
      <c r="G2" s="1">
        <v>92</v>
      </c>
      <c r="H2" s="1">
        <f>G2*S2</f>
        <v>276</v>
      </c>
      <c r="I2" s="1" t="s">
        <v>169</v>
      </c>
      <c r="J2" s="1" t="s">
        <v>86</v>
      </c>
      <c r="K2" s="1" t="s">
        <v>170</v>
      </c>
      <c r="L2" s="1" t="s">
        <v>171</v>
      </c>
      <c r="M2" s="1" t="s">
        <v>172</v>
      </c>
      <c r="N2" s="1" t="s">
        <v>173</v>
      </c>
      <c r="O2" s="1" t="s">
        <v>174</v>
      </c>
      <c r="P2" s="1" t="s">
        <v>175</v>
      </c>
      <c r="Q2" s="1" t="s">
        <v>176</v>
      </c>
      <c r="R2" s="1" t="s">
        <v>177</v>
      </c>
      <c r="S2" s="1">
        <v>3</v>
      </c>
      <c r="T2" s="1" t="s">
        <v>178</v>
      </c>
      <c r="U2" s="1" t="s">
        <v>14</v>
      </c>
      <c r="V2" s="1" t="s">
        <v>10</v>
      </c>
      <c r="W2" s="1" t="s">
        <v>179</v>
      </c>
    </row>
    <row r="3" spans="1:23">
      <c r="A3" s="1" t="s">
        <v>31</v>
      </c>
      <c r="B3" s="1" t="s">
        <v>32</v>
      </c>
      <c r="C3" s="1" t="s">
        <v>180</v>
      </c>
      <c r="D3" s="1" t="s">
        <v>33</v>
      </c>
      <c r="E3" s="1" t="s">
        <v>168</v>
      </c>
      <c r="F3" s="1" t="s">
        <v>27</v>
      </c>
      <c r="G3" s="1">
        <v>182</v>
      </c>
      <c r="H3" s="1">
        <f t="shared" ref="H3:H66" si="0">G3*S3</f>
        <v>364</v>
      </c>
      <c r="I3" s="1" t="s">
        <v>181</v>
      </c>
      <c r="J3" s="1" t="s">
        <v>81</v>
      </c>
      <c r="K3" s="1" t="s">
        <v>170</v>
      </c>
      <c r="L3" s="1" t="s">
        <v>171</v>
      </c>
      <c r="M3" s="1" t="s">
        <v>182</v>
      </c>
      <c r="N3" s="1" t="s">
        <v>183</v>
      </c>
      <c r="O3" s="1" t="s">
        <v>184</v>
      </c>
      <c r="P3" s="1" t="s">
        <v>185</v>
      </c>
      <c r="Q3" s="1" t="s">
        <v>176</v>
      </c>
      <c r="R3" s="1" t="s">
        <v>177</v>
      </c>
      <c r="S3" s="1">
        <v>2</v>
      </c>
      <c r="T3" s="1" t="s">
        <v>178</v>
      </c>
      <c r="U3" s="1" t="s">
        <v>14</v>
      </c>
      <c r="V3" s="1" t="s">
        <v>10</v>
      </c>
      <c r="W3" s="1" t="s">
        <v>179</v>
      </c>
    </row>
    <row r="4" spans="1:23">
      <c r="A4" s="1" t="s">
        <v>31</v>
      </c>
      <c r="B4" s="1" t="s">
        <v>32</v>
      </c>
      <c r="C4" s="1" t="s">
        <v>180</v>
      </c>
      <c r="D4" s="1" t="s">
        <v>33</v>
      </c>
      <c r="E4" s="1" t="s">
        <v>168</v>
      </c>
      <c r="F4" s="1" t="s">
        <v>27</v>
      </c>
      <c r="G4" s="1">
        <v>182</v>
      </c>
      <c r="H4" s="1">
        <f t="shared" si="0"/>
        <v>910</v>
      </c>
      <c r="I4" s="1" t="s">
        <v>181</v>
      </c>
      <c r="J4" s="1" t="s">
        <v>81</v>
      </c>
      <c r="K4" s="1" t="s">
        <v>170</v>
      </c>
      <c r="L4" s="1" t="s">
        <v>171</v>
      </c>
      <c r="M4" s="1" t="s">
        <v>186</v>
      </c>
      <c r="N4" s="1" t="s">
        <v>187</v>
      </c>
      <c r="O4" s="1" t="s">
        <v>188</v>
      </c>
      <c r="P4" s="1" t="s">
        <v>189</v>
      </c>
      <c r="Q4" s="1" t="s">
        <v>176</v>
      </c>
      <c r="R4" s="1" t="s">
        <v>177</v>
      </c>
      <c r="S4" s="1">
        <v>5</v>
      </c>
      <c r="T4" s="1" t="s">
        <v>178</v>
      </c>
      <c r="U4" s="1" t="s">
        <v>14</v>
      </c>
      <c r="V4" s="1" t="s">
        <v>10</v>
      </c>
      <c r="W4" s="1" t="s">
        <v>179</v>
      </c>
    </row>
    <row r="5" spans="1:23">
      <c r="A5" s="1" t="s">
        <v>31</v>
      </c>
      <c r="B5" s="1" t="s">
        <v>32</v>
      </c>
      <c r="C5" s="1" t="s">
        <v>167</v>
      </c>
      <c r="D5" s="1" t="s">
        <v>33</v>
      </c>
      <c r="E5" s="1" t="s">
        <v>168</v>
      </c>
      <c r="F5" s="1" t="s">
        <v>26</v>
      </c>
      <c r="G5" s="1">
        <v>92</v>
      </c>
      <c r="H5" s="1">
        <f t="shared" si="0"/>
        <v>552</v>
      </c>
      <c r="I5" s="1" t="s">
        <v>169</v>
      </c>
      <c r="J5" s="1" t="s">
        <v>86</v>
      </c>
      <c r="K5" s="1" t="s">
        <v>170</v>
      </c>
      <c r="L5" s="1" t="s">
        <v>171</v>
      </c>
      <c r="M5" s="1" t="s">
        <v>190</v>
      </c>
      <c r="N5" s="1" t="s">
        <v>191</v>
      </c>
      <c r="O5" s="1" t="s">
        <v>192</v>
      </c>
      <c r="P5" s="1" t="s">
        <v>175</v>
      </c>
      <c r="Q5" s="1" t="s">
        <v>176</v>
      </c>
      <c r="R5" s="1" t="s">
        <v>177</v>
      </c>
      <c r="S5" s="1">
        <v>6</v>
      </c>
      <c r="T5" s="1" t="s">
        <v>178</v>
      </c>
      <c r="U5" s="1" t="s">
        <v>14</v>
      </c>
      <c r="V5" s="1" t="s">
        <v>10</v>
      </c>
      <c r="W5" s="1" t="s">
        <v>179</v>
      </c>
    </row>
    <row r="6" spans="1:23">
      <c r="A6" s="1" t="s">
        <v>31</v>
      </c>
      <c r="B6" s="1" t="s">
        <v>32</v>
      </c>
      <c r="C6" s="1" t="s">
        <v>167</v>
      </c>
      <c r="D6" s="1" t="s">
        <v>34</v>
      </c>
      <c r="E6" s="1" t="s">
        <v>193</v>
      </c>
      <c r="F6" s="1" t="s">
        <v>27</v>
      </c>
      <c r="G6" s="1">
        <v>195</v>
      </c>
      <c r="H6" s="1">
        <f t="shared" si="0"/>
        <v>390</v>
      </c>
      <c r="I6" s="1" t="s">
        <v>169</v>
      </c>
      <c r="J6" s="1" t="s">
        <v>119</v>
      </c>
      <c r="K6" s="1" t="s">
        <v>170</v>
      </c>
      <c r="L6" s="1" t="s">
        <v>171</v>
      </c>
      <c r="M6" s="1" t="s">
        <v>194</v>
      </c>
      <c r="N6" s="1" t="s">
        <v>195</v>
      </c>
      <c r="O6" s="1" t="s">
        <v>196</v>
      </c>
      <c r="P6" s="1" t="s">
        <v>175</v>
      </c>
      <c r="Q6" s="1" t="s">
        <v>176</v>
      </c>
      <c r="R6" s="1" t="s">
        <v>177</v>
      </c>
      <c r="S6" s="1">
        <v>2</v>
      </c>
      <c r="T6" s="1" t="s">
        <v>178</v>
      </c>
      <c r="U6" s="1" t="s">
        <v>197</v>
      </c>
      <c r="V6" s="1" t="s">
        <v>15</v>
      </c>
      <c r="W6" s="1" t="s">
        <v>179</v>
      </c>
    </row>
    <row r="7" spans="1:23">
      <c r="A7" s="1" t="s">
        <v>31</v>
      </c>
      <c r="B7" s="1" t="s">
        <v>32</v>
      </c>
      <c r="C7" s="1" t="s">
        <v>180</v>
      </c>
      <c r="D7" s="1" t="s">
        <v>34</v>
      </c>
      <c r="E7" s="1" t="s">
        <v>193</v>
      </c>
      <c r="F7" s="1" t="s">
        <v>27</v>
      </c>
      <c r="G7" s="1">
        <v>195</v>
      </c>
      <c r="H7" s="1">
        <f t="shared" si="0"/>
        <v>390</v>
      </c>
      <c r="I7" s="1" t="s">
        <v>169</v>
      </c>
      <c r="J7" s="1" t="s">
        <v>118</v>
      </c>
      <c r="K7" s="1" t="s">
        <v>170</v>
      </c>
      <c r="L7" s="1" t="s">
        <v>171</v>
      </c>
      <c r="M7" s="1" t="s">
        <v>198</v>
      </c>
      <c r="N7" s="1" t="s">
        <v>199</v>
      </c>
      <c r="O7" s="1" t="s">
        <v>200</v>
      </c>
      <c r="P7" s="1" t="s">
        <v>175</v>
      </c>
      <c r="Q7" s="1" t="s">
        <v>176</v>
      </c>
      <c r="R7" s="1" t="s">
        <v>177</v>
      </c>
      <c r="S7" s="1">
        <v>2</v>
      </c>
      <c r="T7" s="1" t="s">
        <v>178</v>
      </c>
      <c r="U7" s="1" t="s">
        <v>14</v>
      </c>
      <c r="V7" s="1" t="s">
        <v>10</v>
      </c>
      <c r="W7" s="1" t="s">
        <v>179</v>
      </c>
    </row>
    <row r="8" spans="1:23">
      <c r="A8" s="1" t="s">
        <v>31</v>
      </c>
      <c r="B8" s="1" t="s">
        <v>32</v>
      </c>
      <c r="C8" s="1" t="s">
        <v>180</v>
      </c>
      <c r="D8" s="1" t="s">
        <v>34</v>
      </c>
      <c r="E8" s="1" t="s">
        <v>193</v>
      </c>
      <c r="F8" s="1" t="s">
        <v>27</v>
      </c>
      <c r="G8" s="1">
        <v>195</v>
      </c>
      <c r="H8" s="1">
        <f t="shared" si="0"/>
        <v>195</v>
      </c>
      <c r="I8" s="1" t="s">
        <v>169</v>
      </c>
      <c r="J8" s="1" t="s">
        <v>140</v>
      </c>
      <c r="K8" s="1" t="s">
        <v>170</v>
      </c>
      <c r="L8" s="1" t="s">
        <v>171</v>
      </c>
      <c r="M8" s="1" t="s">
        <v>201</v>
      </c>
      <c r="N8" s="1" t="s">
        <v>202</v>
      </c>
      <c r="O8" s="1" t="s">
        <v>203</v>
      </c>
      <c r="P8" s="1" t="s">
        <v>175</v>
      </c>
      <c r="Q8" s="1" t="s">
        <v>176</v>
      </c>
      <c r="R8" s="1" t="s">
        <v>177</v>
      </c>
      <c r="S8" s="1">
        <v>1</v>
      </c>
      <c r="T8" s="1" t="s">
        <v>178</v>
      </c>
      <c r="U8" s="1" t="s">
        <v>14</v>
      </c>
      <c r="V8" s="1" t="s">
        <v>10</v>
      </c>
      <c r="W8" s="1" t="s">
        <v>179</v>
      </c>
    </row>
    <row r="9" spans="1:23">
      <c r="A9" s="1" t="s">
        <v>31</v>
      </c>
      <c r="B9" s="1" t="s">
        <v>38</v>
      </c>
      <c r="C9" s="1" t="s">
        <v>204</v>
      </c>
      <c r="D9" s="1" t="s">
        <v>34</v>
      </c>
      <c r="E9" s="1" t="s">
        <v>193</v>
      </c>
      <c r="F9" s="1" t="s">
        <v>27</v>
      </c>
      <c r="G9" s="1">
        <v>128</v>
      </c>
      <c r="H9" s="1">
        <f t="shared" si="0"/>
        <v>128</v>
      </c>
      <c r="I9" s="1" t="s">
        <v>205</v>
      </c>
      <c r="J9" s="1" t="s">
        <v>120</v>
      </c>
      <c r="K9" s="1" t="s">
        <v>170</v>
      </c>
      <c r="L9" s="1" t="s">
        <v>171</v>
      </c>
      <c r="M9" s="1" t="s">
        <v>206</v>
      </c>
      <c r="N9" s="1" t="s">
        <v>207</v>
      </c>
      <c r="O9" s="1" t="s">
        <v>208</v>
      </c>
      <c r="P9" s="1" t="s">
        <v>209</v>
      </c>
      <c r="Q9" s="1" t="s">
        <v>176</v>
      </c>
      <c r="R9" s="1" t="s">
        <v>177</v>
      </c>
      <c r="S9" s="1">
        <v>1</v>
      </c>
      <c r="T9" s="1" t="s">
        <v>178</v>
      </c>
      <c r="U9" s="1" t="s">
        <v>14</v>
      </c>
      <c r="V9" s="1" t="s">
        <v>10</v>
      </c>
      <c r="W9" s="1" t="s">
        <v>179</v>
      </c>
    </row>
    <row r="10" spans="1:23">
      <c r="A10" s="1" t="s">
        <v>31</v>
      </c>
      <c r="B10" s="1" t="s">
        <v>38</v>
      </c>
      <c r="C10" s="1" t="s">
        <v>204</v>
      </c>
      <c r="D10" s="1" t="s">
        <v>34</v>
      </c>
      <c r="E10" s="1" t="s">
        <v>193</v>
      </c>
      <c r="F10" s="1" t="s">
        <v>27</v>
      </c>
      <c r="G10" s="1">
        <v>119</v>
      </c>
      <c r="H10" s="1">
        <f t="shared" si="0"/>
        <v>476</v>
      </c>
      <c r="I10" s="1" t="s">
        <v>210</v>
      </c>
      <c r="J10" s="1" t="s">
        <v>91</v>
      </c>
      <c r="K10" s="1" t="s">
        <v>170</v>
      </c>
      <c r="L10" s="1" t="s">
        <v>171</v>
      </c>
      <c r="M10" s="1" t="s">
        <v>211</v>
      </c>
      <c r="N10" s="1" t="s">
        <v>212</v>
      </c>
      <c r="O10" s="1" t="s">
        <v>213</v>
      </c>
      <c r="P10" s="1" t="s">
        <v>214</v>
      </c>
      <c r="Q10" s="1" t="s">
        <v>176</v>
      </c>
      <c r="R10" s="1" t="s">
        <v>177</v>
      </c>
      <c r="S10" s="1">
        <v>4</v>
      </c>
      <c r="T10" s="1" t="s">
        <v>178</v>
      </c>
      <c r="U10" s="1" t="s">
        <v>14</v>
      </c>
      <c r="V10" s="1" t="s">
        <v>10</v>
      </c>
      <c r="W10" s="1" t="s">
        <v>179</v>
      </c>
    </row>
    <row r="11" spans="1:23">
      <c r="A11" s="1" t="s">
        <v>31</v>
      </c>
      <c r="B11" s="1" t="s">
        <v>40</v>
      </c>
      <c r="C11" s="1" t="s">
        <v>204</v>
      </c>
      <c r="D11" s="1" t="s">
        <v>34</v>
      </c>
      <c r="E11" s="1" t="s">
        <v>193</v>
      </c>
      <c r="F11" s="1" t="s">
        <v>28</v>
      </c>
      <c r="G11" s="1">
        <v>212</v>
      </c>
      <c r="H11" s="1">
        <f t="shared" si="0"/>
        <v>212</v>
      </c>
      <c r="I11" s="1" t="s">
        <v>215</v>
      </c>
      <c r="J11" s="1" t="s">
        <v>60</v>
      </c>
      <c r="K11" s="1" t="s">
        <v>170</v>
      </c>
      <c r="L11" s="1" t="s">
        <v>171</v>
      </c>
      <c r="M11" s="1" t="s">
        <v>216</v>
      </c>
      <c r="N11" s="1" t="s">
        <v>217</v>
      </c>
      <c r="O11" s="1" t="s">
        <v>218</v>
      </c>
      <c r="P11" s="1" t="s">
        <v>175</v>
      </c>
      <c r="Q11" s="1" t="s">
        <v>176</v>
      </c>
      <c r="R11" s="1" t="s">
        <v>177</v>
      </c>
      <c r="S11" s="1">
        <v>1</v>
      </c>
      <c r="T11" s="1" t="s">
        <v>178</v>
      </c>
      <c r="U11" s="1" t="s">
        <v>14</v>
      </c>
      <c r="V11" s="1" t="s">
        <v>10</v>
      </c>
      <c r="W11" s="1" t="s">
        <v>179</v>
      </c>
    </row>
    <row r="12" spans="1:23">
      <c r="A12" s="1" t="s">
        <v>31</v>
      </c>
      <c r="B12" s="1" t="s">
        <v>38</v>
      </c>
      <c r="C12" s="1" t="s">
        <v>204</v>
      </c>
      <c r="D12" s="1" t="s">
        <v>34</v>
      </c>
      <c r="E12" s="1" t="s">
        <v>193</v>
      </c>
      <c r="F12" s="1" t="s">
        <v>27</v>
      </c>
      <c r="G12" s="1">
        <v>170</v>
      </c>
      <c r="H12" s="1">
        <f t="shared" si="0"/>
        <v>170</v>
      </c>
      <c r="I12" s="1" t="s">
        <v>219</v>
      </c>
      <c r="J12" s="1" t="s">
        <v>95</v>
      </c>
      <c r="K12" s="1" t="s">
        <v>170</v>
      </c>
      <c r="L12" s="1" t="s">
        <v>171</v>
      </c>
      <c r="M12" s="1" t="s">
        <v>220</v>
      </c>
      <c r="N12" s="1" t="s">
        <v>221</v>
      </c>
      <c r="O12" s="1" t="s">
        <v>222</v>
      </c>
      <c r="P12" s="1" t="s">
        <v>223</v>
      </c>
      <c r="Q12" s="1" t="s">
        <v>176</v>
      </c>
      <c r="R12" s="1" t="s">
        <v>177</v>
      </c>
      <c r="S12" s="1">
        <v>1</v>
      </c>
      <c r="T12" s="1" t="s">
        <v>178</v>
      </c>
      <c r="U12" s="1" t="s">
        <v>14</v>
      </c>
      <c r="V12" s="1" t="s">
        <v>10</v>
      </c>
      <c r="W12" s="1" t="s">
        <v>179</v>
      </c>
    </row>
    <row r="13" spans="1:23">
      <c r="A13" s="1" t="s">
        <v>31</v>
      </c>
      <c r="B13" s="1" t="s">
        <v>40</v>
      </c>
      <c r="C13" s="1" t="s">
        <v>204</v>
      </c>
      <c r="D13" s="1" t="s">
        <v>34</v>
      </c>
      <c r="E13" s="1" t="s">
        <v>193</v>
      </c>
      <c r="F13" s="1" t="s">
        <v>28</v>
      </c>
      <c r="G13" s="1">
        <v>212</v>
      </c>
      <c r="H13" s="1">
        <f t="shared" si="0"/>
        <v>212</v>
      </c>
      <c r="I13" s="1" t="s">
        <v>215</v>
      </c>
      <c r="J13" s="1" t="s">
        <v>60</v>
      </c>
      <c r="K13" s="1" t="s">
        <v>170</v>
      </c>
      <c r="L13" s="1" t="s">
        <v>171</v>
      </c>
      <c r="M13" s="1" t="s">
        <v>224</v>
      </c>
      <c r="N13" s="1" t="s">
        <v>225</v>
      </c>
      <c r="O13" s="1" t="s">
        <v>226</v>
      </c>
      <c r="P13" s="1" t="s">
        <v>227</v>
      </c>
      <c r="Q13" s="1" t="s">
        <v>176</v>
      </c>
      <c r="R13" s="1" t="s">
        <v>177</v>
      </c>
      <c r="S13" s="1">
        <v>1</v>
      </c>
      <c r="T13" s="1" t="s">
        <v>178</v>
      </c>
      <c r="U13" s="1" t="s">
        <v>14</v>
      </c>
      <c r="V13" s="1" t="s">
        <v>10</v>
      </c>
      <c r="W13" s="1" t="s">
        <v>179</v>
      </c>
    </row>
    <row r="14" spans="1:23">
      <c r="A14" s="1" t="s">
        <v>31</v>
      </c>
      <c r="B14" s="1" t="s">
        <v>38</v>
      </c>
      <c r="C14" s="1" t="s">
        <v>204</v>
      </c>
      <c r="D14" s="1" t="s">
        <v>34</v>
      </c>
      <c r="E14" s="1" t="s">
        <v>193</v>
      </c>
      <c r="F14" s="1" t="s">
        <v>27</v>
      </c>
      <c r="G14" s="1">
        <v>128</v>
      </c>
      <c r="H14" s="1">
        <f t="shared" si="0"/>
        <v>128</v>
      </c>
      <c r="I14" s="1" t="s">
        <v>205</v>
      </c>
      <c r="J14" s="1" t="s">
        <v>120</v>
      </c>
      <c r="K14" s="1" t="s">
        <v>170</v>
      </c>
      <c r="L14" s="1" t="s">
        <v>171</v>
      </c>
      <c r="M14" s="1" t="s">
        <v>228</v>
      </c>
      <c r="N14" s="1" t="s">
        <v>229</v>
      </c>
      <c r="O14" s="1" t="s">
        <v>230</v>
      </c>
      <c r="P14" s="1" t="s">
        <v>209</v>
      </c>
      <c r="Q14" s="1" t="s">
        <v>176</v>
      </c>
      <c r="R14" s="1" t="s">
        <v>177</v>
      </c>
      <c r="S14" s="1">
        <v>1</v>
      </c>
      <c r="T14" s="1" t="s">
        <v>178</v>
      </c>
      <c r="U14" s="1" t="s">
        <v>14</v>
      </c>
      <c r="V14" s="1" t="s">
        <v>10</v>
      </c>
      <c r="W14" s="1" t="s">
        <v>179</v>
      </c>
    </row>
    <row r="15" spans="1:23">
      <c r="A15" s="1" t="s">
        <v>31</v>
      </c>
      <c r="B15" s="1" t="s">
        <v>38</v>
      </c>
      <c r="C15" s="1" t="s">
        <v>204</v>
      </c>
      <c r="D15" s="1" t="s">
        <v>34</v>
      </c>
      <c r="E15" s="1" t="s">
        <v>193</v>
      </c>
      <c r="F15" s="1" t="s">
        <v>27</v>
      </c>
      <c r="G15" s="1">
        <v>170</v>
      </c>
      <c r="H15" s="1">
        <f t="shared" si="0"/>
        <v>340</v>
      </c>
      <c r="I15" s="1" t="s">
        <v>219</v>
      </c>
      <c r="J15" s="1" t="s">
        <v>95</v>
      </c>
      <c r="K15" s="1" t="s">
        <v>170</v>
      </c>
      <c r="L15" s="1" t="s">
        <v>171</v>
      </c>
      <c r="M15" s="1" t="s">
        <v>231</v>
      </c>
      <c r="N15" s="1" t="s">
        <v>232</v>
      </c>
      <c r="O15" s="1" t="s">
        <v>233</v>
      </c>
      <c r="P15" s="1" t="s">
        <v>234</v>
      </c>
      <c r="Q15" s="1" t="s">
        <v>176</v>
      </c>
      <c r="R15" s="1" t="s">
        <v>177</v>
      </c>
      <c r="S15" s="1">
        <v>2</v>
      </c>
      <c r="T15" s="1" t="s">
        <v>178</v>
      </c>
      <c r="U15" s="1" t="s">
        <v>14</v>
      </c>
      <c r="V15" s="1" t="s">
        <v>10</v>
      </c>
      <c r="W15" s="1" t="s">
        <v>179</v>
      </c>
    </row>
    <row r="16" spans="1:23">
      <c r="A16" s="1" t="s">
        <v>31</v>
      </c>
      <c r="B16" s="1" t="s">
        <v>40</v>
      </c>
      <c r="C16" s="1" t="s">
        <v>204</v>
      </c>
      <c r="D16" s="1" t="s">
        <v>34</v>
      </c>
      <c r="E16" s="1" t="s">
        <v>193</v>
      </c>
      <c r="F16" s="1" t="s">
        <v>28</v>
      </c>
      <c r="G16" s="1">
        <v>212</v>
      </c>
      <c r="H16" s="1">
        <f t="shared" si="0"/>
        <v>2544</v>
      </c>
      <c r="I16" s="1" t="s">
        <v>215</v>
      </c>
      <c r="J16" s="1" t="s">
        <v>60</v>
      </c>
      <c r="K16" s="1" t="s">
        <v>170</v>
      </c>
      <c r="L16" s="1" t="s">
        <v>171</v>
      </c>
      <c r="M16" s="1" t="s">
        <v>235</v>
      </c>
      <c r="N16" s="1" t="s">
        <v>236</v>
      </c>
      <c r="O16" s="1" t="s">
        <v>237</v>
      </c>
      <c r="P16" s="1" t="s">
        <v>238</v>
      </c>
      <c r="Q16" s="1" t="s">
        <v>176</v>
      </c>
      <c r="R16" s="1" t="s">
        <v>177</v>
      </c>
      <c r="S16" s="1">
        <v>12</v>
      </c>
      <c r="T16" s="1" t="s">
        <v>178</v>
      </c>
      <c r="U16" s="1" t="s">
        <v>14</v>
      </c>
      <c r="V16" s="1" t="s">
        <v>10</v>
      </c>
      <c r="W16" s="1" t="s">
        <v>179</v>
      </c>
    </row>
    <row r="17" spans="1:23">
      <c r="A17" s="1" t="s">
        <v>31</v>
      </c>
      <c r="B17" s="1" t="s">
        <v>40</v>
      </c>
      <c r="C17" s="1" t="s">
        <v>204</v>
      </c>
      <c r="D17" s="1" t="s">
        <v>34</v>
      </c>
      <c r="E17" s="1" t="s">
        <v>193</v>
      </c>
      <c r="F17" s="1" t="s">
        <v>28</v>
      </c>
      <c r="G17" s="1">
        <v>212</v>
      </c>
      <c r="H17" s="1">
        <f t="shared" si="0"/>
        <v>212</v>
      </c>
      <c r="I17" s="1" t="s">
        <v>215</v>
      </c>
      <c r="J17" s="1" t="s">
        <v>60</v>
      </c>
      <c r="K17" s="1" t="s">
        <v>170</v>
      </c>
      <c r="L17" s="1" t="s">
        <v>171</v>
      </c>
      <c r="M17" s="1" t="s">
        <v>239</v>
      </c>
      <c r="N17" s="1" t="s">
        <v>240</v>
      </c>
      <c r="O17" s="1" t="s">
        <v>241</v>
      </c>
      <c r="P17" s="1" t="s">
        <v>242</v>
      </c>
      <c r="Q17" s="1" t="s">
        <v>176</v>
      </c>
      <c r="R17" s="1" t="s">
        <v>177</v>
      </c>
      <c r="S17" s="1">
        <v>1</v>
      </c>
      <c r="T17" s="1" t="s">
        <v>178</v>
      </c>
      <c r="U17" s="1" t="s">
        <v>14</v>
      </c>
      <c r="V17" s="1" t="s">
        <v>10</v>
      </c>
      <c r="W17" s="1" t="s">
        <v>179</v>
      </c>
    </row>
    <row r="18" spans="1:23">
      <c r="A18" s="1" t="s">
        <v>31</v>
      </c>
      <c r="B18" s="1" t="s">
        <v>40</v>
      </c>
      <c r="C18" s="1" t="s">
        <v>204</v>
      </c>
      <c r="D18" s="1" t="s">
        <v>34</v>
      </c>
      <c r="E18" s="1" t="s">
        <v>193</v>
      </c>
      <c r="F18" s="1" t="s">
        <v>28</v>
      </c>
      <c r="G18" s="1">
        <v>212</v>
      </c>
      <c r="H18" s="1">
        <f t="shared" si="0"/>
        <v>212</v>
      </c>
      <c r="I18" s="1" t="s">
        <v>215</v>
      </c>
      <c r="J18" s="1" t="s">
        <v>96</v>
      </c>
      <c r="K18" s="1" t="s">
        <v>170</v>
      </c>
      <c r="L18" s="1" t="s">
        <v>171</v>
      </c>
      <c r="M18" s="1" t="s">
        <v>243</v>
      </c>
      <c r="N18" s="1" t="s">
        <v>244</v>
      </c>
      <c r="O18" s="1" t="s">
        <v>245</v>
      </c>
      <c r="P18" s="1" t="s">
        <v>246</v>
      </c>
      <c r="Q18" s="1" t="s">
        <v>176</v>
      </c>
      <c r="R18" s="1" t="s">
        <v>177</v>
      </c>
      <c r="S18" s="1">
        <v>1</v>
      </c>
      <c r="T18" s="1" t="s">
        <v>178</v>
      </c>
      <c r="U18" s="1" t="s">
        <v>14</v>
      </c>
      <c r="V18" s="1" t="s">
        <v>10</v>
      </c>
      <c r="W18" s="1" t="s">
        <v>179</v>
      </c>
    </row>
    <row r="19" spans="1:23">
      <c r="A19" s="1" t="s">
        <v>31</v>
      </c>
      <c r="B19" s="1" t="s">
        <v>38</v>
      </c>
      <c r="C19" s="1" t="s">
        <v>204</v>
      </c>
      <c r="D19" s="1" t="s">
        <v>34</v>
      </c>
      <c r="E19" s="1" t="s">
        <v>193</v>
      </c>
      <c r="F19" s="1" t="s">
        <v>27</v>
      </c>
      <c r="G19" s="1">
        <v>159</v>
      </c>
      <c r="H19" s="1">
        <f t="shared" si="0"/>
        <v>318</v>
      </c>
      <c r="I19" s="1" t="s">
        <v>210</v>
      </c>
      <c r="J19" s="1" t="s">
        <v>121</v>
      </c>
      <c r="K19" s="1" t="s">
        <v>170</v>
      </c>
      <c r="L19" s="1" t="s">
        <v>171</v>
      </c>
      <c r="M19" s="1" t="s">
        <v>247</v>
      </c>
      <c r="N19" s="1" t="s">
        <v>248</v>
      </c>
      <c r="O19" s="1" t="s">
        <v>249</v>
      </c>
      <c r="P19" s="1" t="s">
        <v>250</v>
      </c>
      <c r="Q19" s="1" t="s">
        <v>176</v>
      </c>
      <c r="R19" s="1" t="s">
        <v>177</v>
      </c>
      <c r="S19" s="1">
        <v>2</v>
      </c>
      <c r="T19" s="1" t="s">
        <v>178</v>
      </c>
      <c r="U19" s="1" t="s">
        <v>14</v>
      </c>
      <c r="V19" s="1" t="s">
        <v>10</v>
      </c>
      <c r="W19" s="1" t="s">
        <v>179</v>
      </c>
    </row>
    <row r="20" spans="1:23">
      <c r="A20" s="1" t="s">
        <v>31</v>
      </c>
      <c r="B20" s="1" t="s">
        <v>40</v>
      </c>
      <c r="C20" s="1" t="s">
        <v>204</v>
      </c>
      <c r="D20" s="1" t="s">
        <v>34</v>
      </c>
      <c r="E20" s="1" t="s">
        <v>193</v>
      </c>
      <c r="F20" s="1" t="s">
        <v>28</v>
      </c>
      <c r="G20" s="1">
        <v>212</v>
      </c>
      <c r="H20" s="1">
        <f t="shared" si="0"/>
        <v>636</v>
      </c>
      <c r="I20" s="1" t="s">
        <v>215</v>
      </c>
      <c r="J20" s="1" t="s">
        <v>96</v>
      </c>
      <c r="K20" s="1" t="s">
        <v>170</v>
      </c>
      <c r="L20" s="1" t="s">
        <v>171</v>
      </c>
      <c r="M20" s="1" t="s">
        <v>251</v>
      </c>
      <c r="N20" s="1" t="s">
        <v>252</v>
      </c>
      <c r="O20" s="1" t="s">
        <v>253</v>
      </c>
      <c r="P20" s="1" t="s">
        <v>175</v>
      </c>
      <c r="Q20" s="1" t="s">
        <v>176</v>
      </c>
      <c r="R20" s="1" t="s">
        <v>177</v>
      </c>
      <c r="S20" s="1">
        <v>3</v>
      </c>
      <c r="T20" s="1" t="s">
        <v>178</v>
      </c>
      <c r="U20" s="1" t="s">
        <v>14</v>
      </c>
      <c r="V20" s="1" t="s">
        <v>10</v>
      </c>
      <c r="W20" s="1" t="s">
        <v>179</v>
      </c>
    </row>
    <row r="21" spans="1:23">
      <c r="A21" s="1" t="s">
        <v>31</v>
      </c>
      <c r="B21" s="1" t="s">
        <v>38</v>
      </c>
      <c r="C21" s="1" t="s">
        <v>204</v>
      </c>
      <c r="D21" s="1" t="s">
        <v>34</v>
      </c>
      <c r="E21" s="1" t="s">
        <v>193</v>
      </c>
      <c r="F21" s="1" t="s">
        <v>27</v>
      </c>
      <c r="G21" s="1">
        <v>119</v>
      </c>
      <c r="H21" s="1">
        <f t="shared" si="0"/>
        <v>238</v>
      </c>
      <c r="I21" s="1" t="s">
        <v>210</v>
      </c>
      <c r="J21" s="1" t="s">
        <v>91</v>
      </c>
      <c r="K21" s="1" t="s">
        <v>170</v>
      </c>
      <c r="L21" s="1" t="s">
        <v>171</v>
      </c>
      <c r="M21" s="1" t="s">
        <v>254</v>
      </c>
      <c r="N21" s="1" t="s">
        <v>255</v>
      </c>
      <c r="O21" s="1" t="s">
        <v>256</v>
      </c>
      <c r="P21" s="1" t="s">
        <v>175</v>
      </c>
      <c r="Q21" s="1" t="s">
        <v>176</v>
      </c>
      <c r="R21" s="1" t="s">
        <v>177</v>
      </c>
      <c r="S21" s="1">
        <v>2</v>
      </c>
      <c r="T21" s="1" t="s">
        <v>178</v>
      </c>
      <c r="U21" s="1" t="s">
        <v>197</v>
      </c>
      <c r="V21" s="1" t="s">
        <v>15</v>
      </c>
      <c r="W21" s="1" t="s">
        <v>179</v>
      </c>
    </row>
    <row r="22" spans="1:23">
      <c r="A22" s="1" t="s">
        <v>31</v>
      </c>
      <c r="B22" s="1" t="s">
        <v>32</v>
      </c>
      <c r="C22" s="1" t="s">
        <v>180</v>
      </c>
      <c r="D22" s="1" t="s">
        <v>35</v>
      </c>
      <c r="E22" s="1" t="s">
        <v>257</v>
      </c>
      <c r="F22" s="1" t="s">
        <v>28</v>
      </c>
      <c r="G22" s="1">
        <v>246</v>
      </c>
      <c r="H22" s="1">
        <f t="shared" si="0"/>
        <v>738</v>
      </c>
      <c r="I22" s="1" t="s">
        <v>169</v>
      </c>
      <c r="J22" s="1" t="s">
        <v>109</v>
      </c>
      <c r="K22" s="1" t="s">
        <v>170</v>
      </c>
      <c r="L22" s="1" t="s">
        <v>171</v>
      </c>
      <c r="M22" s="1" t="s">
        <v>258</v>
      </c>
      <c r="N22" s="1" t="s">
        <v>259</v>
      </c>
      <c r="O22" s="1" t="s">
        <v>260</v>
      </c>
      <c r="P22" s="1" t="s">
        <v>175</v>
      </c>
      <c r="Q22" s="1" t="s">
        <v>176</v>
      </c>
      <c r="R22" s="1" t="s">
        <v>177</v>
      </c>
      <c r="S22" s="1">
        <v>3</v>
      </c>
      <c r="T22" s="1" t="s">
        <v>178</v>
      </c>
      <c r="U22" s="1" t="s">
        <v>14</v>
      </c>
      <c r="V22" s="1" t="s">
        <v>10</v>
      </c>
      <c r="W22" s="1" t="s">
        <v>179</v>
      </c>
    </row>
    <row r="23" spans="1:23">
      <c r="A23" s="1" t="s">
        <v>31</v>
      </c>
      <c r="B23" s="1" t="s">
        <v>32</v>
      </c>
      <c r="C23" s="1" t="s">
        <v>180</v>
      </c>
      <c r="D23" s="1" t="s">
        <v>36</v>
      </c>
      <c r="E23" s="1" t="s">
        <v>36</v>
      </c>
      <c r="F23" s="1" t="s">
        <v>28</v>
      </c>
      <c r="G23" s="1">
        <v>239</v>
      </c>
      <c r="H23" s="1">
        <f t="shared" si="0"/>
        <v>239</v>
      </c>
      <c r="I23" s="1" t="s">
        <v>169</v>
      </c>
      <c r="J23" s="1" t="s">
        <v>97</v>
      </c>
      <c r="K23" s="1" t="s">
        <v>170</v>
      </c>
      <c r="L23" s="1" t="s">
        <v>171</v>
      </c>
      <c r="M23" s="1" t="s">
        <v>261</v>
      </c>
      <c r="N23" s="1" t="s">
        <v>262</v>
      </c>
      <c r="O23" s="1" t="s">
        <v>263</v>
      </c>
      <c r="P23" s="1" t="s">
        <v>175</v>
      </c>
      <c r="Q23" s="1" t="s">
        <v>176</v>
      </c>
      <c r="R23" s="1" t="s">
        <v>177</v>
      </c>
      <c r="S23" s="1">
        <v>1</v>
      </c>
      <c r="T23" s="1" t="s">
        <v>178</v>
      </c>
      <c r="U23" s="1" t="s">
        <v>14</v>
      </c>
      <c r="V23" s="1" t="s">
        <v>10</v>
      </c>
      <c r="W23" s="1" t="s">
        <v>179</v>
      </c>
    </row>
    <row r="24" spans="1:23">
      <c r="A24" s="1" t="s">
        <v>31</v>
      </c>
      <c r="B24" s="1" t="s">
        <v>32</v>
      </c>
      <c r="C24" s="1" t="s">
        <v>167</v>
      </c>
      <c r="D24" s="1" t="s">
        <v>36</v>
      </c>
      <c r="E24" s="1" t="s">
        <v>36</v>
      </c>
      <c r="F24" s="1" t="s">
        <v>27</v>
      </c>
      <c r="G24" s="1">
        <v>115</v>
      </c>
      <c r="H24" s="1">
        <f t="shared" si="0"/>
        <v>230</v>
      </c>
      <c r="I24" s="1" t="s">
        <v>169</v>
      </c>
      <c r="J24" s="1" t="s">
        <v>125</v>
      </c>
      <c r="K24" s="1" t="s">
        <v>170</v>
      </c>
      <c r="L24" s="1" t="s">
        <v>171</v>
      </c>
      <c r="M24" s="1" t="s">
        <v>264</v>
      </c>
      <c r="N24" s="1" t="s">
        <v>265</v>
      </c>
      <c r="O24" s="1" t="s">
        <v>266</v>
      </c>
      <c r="P24" s="1" t="s">
        <v>175</v>
      </c>
      <c r="Q24" s="1" t="s">
        <v>176</v>
      </c>
      <c r="R24" s="1" t="s">
        <v>177</v>
      </c>
      <c r="S24" s="1">
        <v>2</v>
      </c>
      <c r="T24" s="1" t="s">
        <v>178</v>
      </c>
      <c r="U24" s="1" t="s">
        <v>14</v>
      </c>
      <c r="V24" s="1" t="s">
        <v>10</v>
      </c>
      <c r="W24" s="1" t="s">
        <v>179</v>
      </c>
    </row>
    <row r="25" spans="1:23">
      <c r="A25" s="1" t="s">
        <v>31</v>
      </c>
      <c r="B25" s="1" t="s">
        <v>32</v>
      </c>
      <c r="C25" s="1" t="s">
        <v>180</v>
      </c>
      <c r="D25" s="1" t="s">
        <v>36</v>
      </c>
      <c r="E25" s="1" t="s">
        <v>36</v>
      </c>
      <c r="F25" s="1" t="s">
        <v>28</v>
      </c>
      <c r="G25" s="1">
        <v>239</v>
      </c>
      <c r="H25" s="1">
        <f t="shared" si="0"/>
        <v>478</v>
      </c>
      <c r="I25" s="1" t="s">
        <v>169</v>
      </c>
      <c r="J25" s="1" t="s">
        <v>97</v>
      </c>
      <c r="K25" s="1" t="s">
        <v>170</v>
      </c>
      <c r="L25" s="1" t="s">
        <v>171</v>
      </c>
      <c r="M25" s="1" t="s">
        <v>267</v>
      </c>
      <c r="N25" s="1" t="s">
        <v>268</v>
      </c>
      <c r="O25" s="1" t="s">
        <v>269</v>
      </c>
      <c r="P25" s="1" t="s">
        <v>175</v>
      </c>
      <c r="Q25" s="1" t="s">
        <v>176</v>
      </c>
      <c r="R25" s="1" t="s">
        <v>177</v>
      </c>
      <c r="S25" s="1">
        <v>2</v>
      </c>
      <c r="T25" s="1" t="s">
        <v>178</v>
      </c>
      <c r="U25" s="1" t="s">
        <v>14</v>
      </c>
      <c r="V25" s="1" t="s">
        <v>10</v>
      </c>
      <c r="W25" s="1" t="s">
        <v>179</v>
      </c>
    </row>
    <row r="26" spans="1:23">
      <c r="A26" s="1" t="s">
        <v>31</v>
      </c>
      <c r="B26" s="1" t="s">
        <v>32</v>
      </c>
      <c r="C26" s="1" t="s">
        <v>180</v>
      </c>
      <c r="D26" s="1" t="s">
        <v>36</v>
      </c>
      <c r="E26" s="1" t="s">
        <v>36</v>
      </c>
      <c r="F26" s="1" t="s">
        <v>28</v>
      </c>
      <c r="G26" s="1">
        <v>239</v>
      </c>
      <c r="H26" s="1">
        <f t="shared" si="0"/>
        <v>478</v>
      </c>
      <c r="I26" s="1" t="s">
        <v>169</v>
      </c>
      <c r="J26" s="1" t="s">
        <v>97</v>
      </c>
      <c r="K26" s="1" t="s">
        <v>170</v>
      </c>
      <c r="L26" s="1" t="s">
        <v>171</v>
      </c>
      <c r="M26" s="1" t="s">
        <v>270</v>
      </c>
      <c r="N26" s="1" t="s">
        <v>271</v>
      </c>
      <c r="O26" s="1" t="s">
        <v>272</v>
      </c>
      <c r="P26" s="1" t="s">
        <v>175</v>
      </c>
      <c r="Q26" s="1" t="s">
        <v>176</v>
      </c>
      <c r="R26" s="1" t="s">
        <v>177</v>
      </c>
      <c r="S26" s="1">
        <v>2</v>
      </c>
      <c r="T26" s="1" t="s">
        <v>178</v>
      </c>
      <c r="U26" s="1" t="s">
        <v>14</v>
      </c>
      <c r="V26" s="1" t="s">
        <v>10</v>
      </c>
      <c r="W26" s="1" t="s">
        <v>179</v>
      </c>
    </row>
    <row r="27" spans="1:23">
      <c r="A27" s="1" t="s">
        <v>31</v>
      </c>
      <c r="B27" s="1" t="s">
        <v>32</v>
      </c>
      <c r="C27" s="1" t="s">
        <v>167</v>
      </c>
      <c r="D27" s="1" t="s">
        <v>33</v>
      </c>
      <c r="E27" s="1" t="s">
        <v>168</v>
      </c>
      <c r="F27" s="1" t="s">
        <v>26</v>
      </c>
      <c r="G27" s="1">
        <v>65</v>
      </c>
      <c r="H27" s="1">
        <f t="shared" si="0"/>
        <v>65</v>
      </c>
      <c r="I27" s="1" t="s">
        <v>169</v>
      </c>
      <c r="J27" s="1" t="s">
        <v>133</v>
      </c>
      <c r="K27" s="1" t="s">
        <v>273</v>
      </c>
      <c r="L27" s="1" t="s">
        <v>274</v>
      </c>
      <c r="M27" s="1" t="s">
        <v>275</v>
      </c>
      <c r="N27" s="1" t="s">
        <v>276</v>
      </c>
      <c r="O27" s="1" t="s">
        <v>277</v>
      </c>
      <c r="P27" s="1" t="s">
        <v>278</v>
      </c>
      <c r="Q27" s="1" t="s">
        <v>176</v>
      </c>
      <c r="R27" s="1" t="s">
        <v>177</v>
      </c>
      <c r="S27" s="1">
        <v>1</v>
      </c>
      <c r="T27" s="1" t="s">
        <v>178</v>
      </c>
      <c r="U27" s="1" t="s">
        <v>14</v>
      </c>
      <c r="V27" s="1" t="s">
        <v>10</v>
      </c>
      <c r="W27" s="1" t="s">
        <v>179</v>
      </c>
    </row>
    <row r="28" spans="1:23">
      <c r="A28" s="1" t="s">
        <v>31</v>
      </c>
      <c r="B28" s="1" t="s">
        <v>32</v>
      </c>
      <c r="C28" s="1" t="s">
        <v>167</v>
      </c>
      <c r="D28" s="1" t="s">
        <v>33</v>
      </c>
      <c r="E28" s="1" t="s">
        <v>168</v>
      </c>
      <c r="F28" s="1" t="s">
        <v>26</v>
      </c>
      <c r="G28" s="1">
        <v>92</v>
      </c>
      <c r="H28" s="1">
        <f t="shared" si="0"/>
        <v>92</v>
      </c>
      <c r="I28" s="1" t="s">
        <v>279</v>
      </c>
      <c r="J28" s="1" t="s">
        <v>113</v>
      </c>
      <c r="K28" s="1" t="s">
        <v>273</v>
      </c>
      <c r="L28" s="1" t="s">
        <v>274</v>
      </c>
      <c r="M28" s="1" t="s">
        <v>280</v>
      </c>
      <c r="N28" s="1" t="s">
        <v>281</v>
      </c>
      <c r="O28" s="1" t="s">
        <v>282</v>
      </c>
      <c r="P28" s="1" t="s">
        <v>175</v>
      </c>
      <c r="Q28" s="1" t="s">
        <v>176</v>
      </c>
      <c r="R28" s="1" t="s">
        <v>177</v>
      </c>
      <c r="S28" s="1">
        <v>1</v>
      </c>
      <c r="T28" s="1" t="s">
        <v>178</v>
      </c>
      <c r="U28" s="1" t="s">
        <v>14</v>
      </c>
      <c r="V28" s="1" t="s">
        <v>10</v>
      </c>
      <c r="W28" s="1" t="s">
        <v>179</v>
      </c>
    </row>
    <row r="29" spans="1:23">
      <c r="A29" s="1" t="s">
        <v>31</v>
      </c>
      <c r="B29" s="1" t="s">
        <v>32</v>
      </c>
      <c r="C29" s="1" t="s">
        <v>167</v>
      </c>
      <c r="D29" s="1" t="s">
        <v>33</v>
      </c>
      <c r="E29" s="1" t="s">
        <v>168</v>
      </c>
      <c r="F29" s="1" t="s">
        <v>26</v>
      </c>
      <c r="G29" s="1">
        <v>82</v>
      </c>
      <c r="H29" s="1">
        <f t="shared" si="0"/>
        <v>20828</v>
      </c>
      <c r="I29" s="1" t="s">
        <v>215</v>
      </c>
      <c r="J29" s="1" t="s">
        <v>58</v>
      </c>
      <c r="K29" s="1" t="s">
        <v>273</v>
      </c>
      <c r="L29" s="1" t="s">
        <v>274</v>
      </c>
      <c r="M29" s="1" t="s">
        <v>283</v>
      </c>
      <c r="N29" s="1" t="s">
        <v>284</v>
      </c>
      <c r="O29" s="1" t="s">
        <v>285</v>
      </c>
      <c r="P29" s="1" t="s">
        <v>286</v>
      </c>
      <c r="Q29" s="1" t="s">
        <v>176</v>
      </c>
      <c r="R29" s="1" t="s">
        <v>177</v>
      </c>
      <c r="S29" s="1">
        <v>254</v>
      </c>
      <c r="T29" s="1" t="s">
        <v>178</v>
      </c>
      <c r="U29" s="1" t="s">
        <v>14</v>
      </c>
      <c r="V29" s="1" t="s">
        <v>10</v>
      </c>
      <c r="W29" s="1" t="s">
        <v>179</v>
      </c>
    </row>
    <row r="30" spans="1:23">
      <c r="A30" s="1" t="s">
        <v>31</v>
      </c>
      <c r="B30" s="1" t="s">
        <v>32</v>
      </c>
      <c r="C30" s="1" t="s">
        <v>167</v>
      </c>
      <c r="D30" s="1" t="s">
        <v>33</v>
      </c>
      <c r="E30" s="1" t="s">
        <v>168</v>
      </c>
      <c r="F30" s="1" t="s">
        <v>26</v>
      </c>
      <c r="G30" s="1">
        <v>82</v>
      </c>
      <c r="H30" s="1">
        <f t="shared" si="0"/>
        <v>41656</v>
      </c>
      <c r="I30" s="1" t="s">
        <v>215</v>
      </c>
      <c r="J30" s="1" t="s">
        <v>58</v>
      </c>
      <c r="K30" s="1" t="s">
        <v>273</v>
      </c>
      <c r="L30" s="1" t="s">
        <v>274</v>
      </c>
      <c r="M30" s="1" t="s">
        <v>287</v>
      </c>
      <c r="N30" s="1" t="s">
        <v>288</v>
      </c>
      <c r="O30" s="1" t="s">
        <v>289</v>
      </c>
      <c r="P30" s="1" t="s">
        <v>286</v>
      </c>
      <c r="Q30" s="1" t="s">
        <v>176</v>
      </c>
      <c r="R30" s="1" t="s">
        <v>177</v>
      </c>
      <c r="S30" s="1">
        <v>508</v>
      </c>
      <c r="T30" s="1" t="s">
        <v>178</v>
      </c>
      <c r="U30" s="1" t="s">
        <v>14</v>
      </c>
      <c r="V30" s="1" t="s">
        <v>10</v>
      </c>
      <c r="W30" s="1" t="s">
        <v>179</v>
      </c>
    </row>
    <row r="31" spans="1:23">
      <c r="A31" s="1" t="s">
        <v>31</v>
      </c>
      <c r="B31" s="1" t="s">
        <v>32</v>
      </c>
      <c r="C31" s="1" t="s">
        <v>167</v>
      </c>
      <c r="D31" s="1" t="s">
        <v>33</v>
      </c>
      <c r="E31" s="1" t="s">
        <v>168</v>
      </c>
      <c r="F31" s="1" t="s">
        <v>26</v>
      </c>
      <c r="G31" s="1">
        <v>92</v>
      </c>
      <c r="H31" s="1">
        <f t="shared" si="0"/>
        <v>92</v>
      </c>
      <c r="I31" s="1" t="s">
        <v>279</v>
      </c>
      <c r="J31" s="1" t="s">
        <v>113</v>
      </c>
      <c r="K31" s="1" t="s">
        <v>273</v>
      </c>
      <c r="L31" s="1" t="s">
        <v>274</v>
      </c>
      <c r="M31" s="1" t="s">
        <v>290</v>
      </c>
      <c r="N31" s="1" t="s">
        <v>291</v>
      </c>
      <c r="O31" s="1" t="s">
        <v>292</v>
      </c>
      <c r="P31" s="1" t="s">
        <v>175</v>
      </c>
      <c r="Q31" s="1" t="s">
        <v>176</v>
      </c>
      <c r="R31" s="1" t="s">
        <v>177</v>
      </c>
      <c r="S31" s="1">
        <v>1</v>
      </c>
      <c r="T31" s="1" t="s">
        <v>178</v>
      </c>
      <c r="U31" s="1" t="s">
        <v>14</v>
      </c>
      <c r="V31" s="1" t="s">
        <v>10</v>
      </c>
      <c r="W31" s="1" t="s">
        <v>179</v>
      </c>
    </row>
    <row r="32" spans="1:23">
      <c r="A32" s="1" t="s">
        <v>31</v>
      </c>
      <c r="B32" s="1" t="s">
        <v>32</v>
      </c>
      <c r="C32" s="1" t="s">
        <v>293</v>
      </c>
      <c r="D32" s="1" t="s">
        <v>34</v>
      </c>
      <c r="E32" s="1" t="s">
        <v>193</v>
      </c>
      <c r="F32" s="1" t="s">
        <v>26</v>
      </c>
      <c r="G32" s="1">
        <v>40</v>
      </c>
      <c r="H32" s="1">
        <f t="shared" si="0"/>
        <v>200</v>
      </c>
      <c r="I32" s="1" t="s">
        <v>205</v>
      </c>
      <c r="J32" s="1" t="s">
        <v>94</v>
      </c>
      <c r="K32" s="1" t="s">
        <v>273</v>
      </c>
      <c r="L32" s="1" t="s">
        <v>274</v>
      </c>
      <c r="M32" s="1" t="s">
        <v>294</v>
      </c>
      <c r="N32" s="1" t="s">
        <v>295</v>
      </c>
      <c r="O32" s="1" t="s">
        <v>296</v>
      </c>
      <c r="P32" s="1" t="s">
        <v>297</v>
      </c>
      <c r="Q32" s="1" t="s">
        <v>176</v>
      </c>
      <c r="R32" s="1" t="s">
        <v>177</v>
      </c>
      <c r="S32" s="1">
        <v>5</v>
      </c>
      <c r="T32" s="1" t="s">
        <v>178</v>
      </c>
      <c r="U32" s="1" t="s">
        <v>14</v>
      </c>
      <c r="V32" s="1" t="s">
        <v>10</v>
      </c>
      <c r="W32" s="1" t="s">
        <v>179</v>
      </c>
    </row>
    <row r="33" spans="1:23">
      <c r="A33" s="1" t="s">
        <v>31</v>
      </c>
      <c r="B33" s="1" t="s">
        <v>32</v>
      </c>
      <c r="C33" s="1" t="s">
        <v>167</v>
      </c>
      <c r="D33" s="1" t="s">
        <v>34</v>
      </c>
      <c r="E33" s="1" t="s">
        <v>193</v>
      </c>
      <c r="F33" s="1" t="s">
        <v>26</v>
      </c>
      <c r="G33" s="1">
        <v>92</v>
      </c>
      <c r="H33" s="1">
        <f t="shared" si="0"/>
        <v>92</v>
      </c>
      <c r="I33" s="1" t="s">
        <v>219</v>
      </c>
      <c r="J33" s="1" t="s">
        <v>139</v>
      </c>
      <c r="K33" s="1" t="s">
        <v>273</v>
      </c>
      <c r="L33" s="1" t="s">
        <v>274</v>
      </c>
      <c r="M33" s="1" t="s">
        <v>298</v>
      </c>
      <c r="N33" s="1" t="s">
        <v>299</v>
      </c>
      <c r="O33" s="1" t="s">
        <v>300</v>
      </c>
      <c r="P33" s="1" t="s">
        <v>301</v>
      </c>
      <c r="Q33" s="1" t="s">
        <v>176</v>
      </c>
      <c r="R33" s="1" t="s">
        <v>177</v>
      </c>
      <c r="S33" s="1">
        <v>1</v>
      </c>
      <c r="T33" s="1" t="s">
        <v>178</v>
      </c>
      <c r="U33" s="1" t="s">
        <v>14</v>
      </c>
      <c r="V33" s="1" t="s">
        <v>10</v>
      </c>
      <c r="W33" s="1" t="s">
        <v>179</v>
      </c>
    </row>
    <row r="34" spans="1:23">
      <c r="A34" s="1" t="s">
        <v>31</v>
      </c>
      <c r="B34" s="1" t="s">
        <v>32</v>
      </c>
      <c r="C34" s="1" t="s">
        <v>167</v>
      </c>
      <c r="D34" s="1" t="s">
        <v>34</v>
      </c>
      <c r="E34" s="1" t="s">
        <v>193</v>
      </c>
      <c r="F34" s="1" t="s">
        <v>26</v>
      </c>
      <c r="G34" s="1">
        <v>93</v>
      </c>
      <c r="H34" s="1">
        <f t="shared" si="0"/>
        <v>744</v>
      </c>
      <c r="I34" s="1" t="s">
        <v>279</v>
      </c>
      <c r="J34" s="1" t="s">
        <v>74</v>
      </c>
      <c r="K34" s="1" t="s">
        <v>273</v>
      </c>
      <c r="L34" s="1" t="s">
        <v>274</v>
      </c>
      <c r="M34" s="1" t="s">
        <v>302</v>
      </c>
      <c r="N34" s="1" t="s">
        <v>303</v>
      </c>
      <c r="O34" s="1" t="s">
        <v>304</v>
      </c>
      <c r="P34" s="1" t="s">
        <v>305</v>
      </c>
      <c r="Q34" s="1" t="s">
        <v>176</v>
      </c>
      <c r="R34" s="1" t="s">
        <v>177</v>
      </c>
      <c r="S34" s="1">
        <v>8</v>
      </c>
      <c r="T34" s="1" t="s">
        <v>178</v>
      </c>
      <c r="U34" s="1" t="s">
        <v>14</v>
      </c>
      <c r="V34" s="1" t="s">
        <v>10</v>
      </c>
      <c r="W34" s="1" t="s">
        <v>179</v>
      </c>
    </row>
    <row r="35" spans="1:23">
      <c r="A35" s="1" t="s">
        <v>31</v>
      </c>
      <c r="B35" s="1" t="s">
        <v>32</v>
      </c>
      <c r="C35" s="1" t="s">
        <v>293</v>
      </c>
      <c r="D35" s="1" t="s">
        <v>34</v>
      </c>
      <c r="E35" s="1" t="s">
        <v>193</v>
      </c>
      <c r="F35" s="1" t="s">
        <v>26</v>
      </c>
      <c r="G35" s="1">
        <v>48</v>
      </c>
      <c r="H35" s="1">
        <f t="shared" si="0"/>
        <v>16752</v>
      </c>
      <c r="I35" s="1" t="s">
        <v>306</v>
      </c>
      <c r="J35" s="1" t="s">
        <v>61</v>
      </c>
      <c r="K35" s="1" t="s">
        <v>273</v>
      </c>
      <c r="L35" s="1" t="s">
        <v>274</v>
      </c>
      <c r="M35" s="1" t="s">
        <v>307</v>
      </c>
      <c r="N35" s="1" t="s">
        <v>308</v>
      </c>
      <c r="O35" s="1" t="s">
        <v>309</v>
      </c>
      <c r="P35" s="1" t="s">
        <v>310</v>
      </c>
      <c r="Q35" s="1" t="s">
        <v>176</v>
      </c>
      <c r="R35" s="1" t="s">
        <v>177</v>
      </c>
      <c r="S35" s="1">
        <v>349</v>
      </c>
      <c r="T35" s="1" t="s">
        <v>178</v>
      </c>
      <c r="U35" s="1" t="s">
        <v>14</v>
      </c>
      <c r="V35" s="1" t="s">
        <v>10</v>
      </c>
      <c r="W35" s="1" t="s">
        <v>179</v>
      </c>
    </row>
    <row r="36" spans="1:23">
      <c r="A36" s="1" t="s">
        <v>31</v>
      </c>
      <c r="B36" s="1" t="s">
        <v>32</v>
      </c>
      <c r="C36" s="1" t="s">
        <v>167</v>
      </c>
      <c r="D36" s="1" t="s">
        <v>34</v>
      </c>
      <c r="E36" s="1" t="s">
        <v>193</v>
      </c>
      <c r="F36" s="1" t="s">
        <v>26</v>
      </c>
      <c r="G36" s="1">
        <v>93</v>
      </c>
      <c r="H36" s="1">
        <f t="shared" si="0"/>
        <v>744</v>
      </c>
      <c r="I36" s="1" t="s">
        <v>279</v>
      </c>
      <c r="J36" s="1" t="s">
        <v>74</v>
      </c>
      <c r="K36" s="1" t="s">
        <v>273</v>
      </c>
      <c r="L36" s="1" t="s">
        <v>274</v>
      </c>
      <c r="M36" s="1" t="s">
        <v>311</v>
      </c>
      <c r="N36" s="1" t="s">
        <v>312</v>
      </c>
      <c r="O36" s="1" t="s">
        <v>313</v>
      </c>
      <c r="P36" s="1" t="s">
        <v>305</v>
      </c>
      <c r="Q36" s="1" t="s">
        <v>176</v>
      </c>
      <c r="R36" s="1" t="s">
        <v>177</v>
      </c>
      <c r="S36" s="1">
        <v>8</v>
      </c>
      <c r="T36" s="1" t="s">
        <v>178</v>
      </c>
      <c r="U36" s="1" t="s">
        <v>14</v>
      </c>
      <c r="V36" s="1" t="s">
        <v>10</v>
      </c>
      <c r="W36" s="1" t="s">
        <v>179</v>
      </c>
    </row>
    <row r="37" spans="1:23">
      <c r="A37" s="1" t="s">
        <v>31</v>
      </c>
      <c r="B37" s="1" t="s">
        <v>32</v>
      </c>
      <c r="C37" s="1" t="s">
        <v>167</v>
      </c>
      <c r="D37" s="1" t="s">
        <v>34</v>
      </c>
      <c r="E37" s="1" t="s">
        <v>193</v>
      </c>
      <c r="F37" s="1" t="s">
        <v>27</v>
      </c>
      <c r="G37" s="1">
        <v>124</v>
      </c>
      <c r="H37" s="1">
        <f t="shared" si="0"/>
        <v>372</v>
      </c>
      <c r="I37" s="1" t="s">
        <v>279</v>
      </c>
      <c r="J37" s="1" t="s">
        <v>88</v>
      </c>
      <c r="K37" s="1" t="s">
        <v>273</v>
      </c>
      <c r="L37" s="1" t="s">
        <v>274</v>
      </c>
      <c r="M37" s="1" t="s">
        <v>314</v>
      </c>
      <c r="N37" s="1" t="s">
        <v>315</v>
      </c>
      <c r="O37" s="1" t="s">
        <v>316</v>
      </c>
      <c r="P37" s="1" t="s">
        <v>175</v>
      </c>
      <c r="Q37" s="1" t="s">
        <v>176</v>
      </c>
      <c r="R37" s="1" t="s">
        <v>177</v>
      </c>
      <c r="S37" s="1">
        <v>3</v>
      </c>
      <c r="T37" s="1" t="s">
        <v>178</v>
      </c>
      <c r="U37" s="1" t="s">
        <v>14</v>
      </c>
      <c r="V37" s="1" t="s">
        <v>10</v>
      </c>
      <c r="W37" s="1" t="s">
        <v>179</v>
      </c>
    </row>
    <row r="38" spans="1:23">
      <c r="A38" s="1" t="s">
        <v>31</v>
      </c>
      <c r="B38" s="1" t="s">
        <v>32</v>
      </c>
      <c r="C38" s="1" t="s">
        <v>167</v>
      </c>
      <c r="D38" s="1" t="s">
        <v>34</v>
      </c>
      <c r="E38" s="1" t="s">
        <v>193</v>
      </c>
      <c r="F38" s="1" t="s">
        <v>26</v>
      </c>
      <c r="G38" s="1">
        <v>78</v>
      </c>
      <c r="H38" s="1">
        <f t="shared" si="0"/>
        <v>156</v>
      </c>
      <c r="I38" s="1" t="s">
        <v>215</v>
      </c>
      <c r="J38" s="1" t="s">
        <v>116</v>
      </c>
      <c r="K38" s="1" t="s">
        <v>273</v>
      </c>
      <c r="L38" s="1" t="s">
        <v>274</v>
      </c>
      <c r="M38" s="1" t="s">
        <v>317</v>
      </c>
      <c r="N38" s="1" t="s">
        <v>318</v>
      </c>
      <c r="O38" s="1" t="s">
        <v>319</v>
      </c>
      <c r="P38" s="1" t="s">
        <v>175</v>
      </c>
      <c r="Q38" s="1" t="s">
        <v>176</v>
      </c>
      <c r="R38" s="1" t="s">
        <v>177</v>
      </c>
      <c r="S38" s="1">
        <v>2</v>
      </c>
      <c r="T38" s="1" t="s">
        <v>178</v>
      </c>
      <c r="U38" s="1" t="s">
        <v>14</v>
      </c>
      <c r="V38" s="1" t="s">
        <v>10</v>
      </c>
      <c r="W38" s="1" t="s">
        <v>179</v>
      </c>
    </row>
    <row r="39" spans="1:23">
      <c r="A39" s="1" t="s">
        <v>31</v>
      </c>
      <c r="B39" s="1" t="s">
        <v>32</v>
      </c>
      <c r="C39" s="1" t="s">
        <v>293</v>
      </c>
      <c r="D39" s="1" t="s">
        <v>34</v>
      </c>
      <c r="E39" s="1" t="s">
        <v>193</v>
      </c>
      <c r="F39" s="1" t="s">
        <v>26</v>
      </c>
      <c r="G39" s="1">
        <v>70</v>
      </c>
      <c r="H39" s="1">
        <f t="shared" si="0"/>
        <v>70</v>
      </c>
      <c r="I39" s="1" t="s">
        <v>169</v>
      </c>
      <c r="J39" s="1" t="s">
        <v>138</v>
      </c>
      <c r="K39" s="1" t="s">
        <v>273</v>
      </c>
      <c r="L39" s="1" t="s">
        <v>274</v>
      </c>
      <c r="M39" s="1" t="s">
        <v>320</v>
      </c>
      <c r="N39" s="1" t="s">
        <v>321</v>
      </c>
      <c r="O39" s="1" t="s">
        <v>322</v>
      </c>
      <c r="P39" s="1" t="s">
        <v>175</v>
      </c>
      <c r="Q39" s="1" t="s">
        <v>176</v>
      </c>
      <c r="R39" s="1" t="s">
        <v>177</v>
      </c>
      <c r="S39" s="1">
        <v>1</v>
      </c>
      <c r="T39" s="1" t="s">
        <v>178</v>
      </c>
      <c r="U39" s="1" t="s">
        <v>14</v>
      </c>
      <c r="V39" s="1" t="s">
        <v>10</v>
      </c>
      <c r="W39" s="1" t="s">
        <v>179</v>
      </c>
    </row>
    <row r="40" spans="1:23">
      <c r="A40" s="1" t="s">
        <v>31</v>
      </c>
      <c r="B40" s="1" t="s">
        <v>32</v>
      </c>
      <c r="C40" s="1" t="s">
        <v>293</v>
      </c>
      <c r="D40" s="1" t="s">
        <v>34</v>
      </c>
      <c r="E40" s="1" t="s">
        <v>193</v>
      </c>
      <c r="F40" s="1" t="s">
        <v>26</v>
      </c>
      <c r="G40" s="1">
        <v>48</v>
      </c>
      <c r="H40" s="1">
        <f t="shared" si="0"/>
        <v>192</v>
      </c>
      <c r="I40" s="1" t="s">
        <v>306</v>
      </c>
      <c r="J40" s="1" t="s">
        <v>61</v>
      </c>
      <c r="K40" s="1" t="s">
        <v>273</v>
      </c>
      <c r="L40" s="1" t="s">
        <v>274</v>
      </c>
      <c r="M40" s="1" t="s">
        <v>323</v>
      </c>
      <c r="N40" s="1" t="s">
        <v>324</v>
      </c>
      <c r="O40" s="1" t="s">
        <v>325</v>
      </c>
      <c r="P40" s="1" t="s">
        <v>175</v>
      </c>
      <c r="Q40" s="1" t="s">
        <v>176</v>
      </c>
      <c r="R40" s="1" t="s">
        <v>177</v>
      </c>
      <c r="S40" s="1">
        <v>4</v>
      </c>
      <c r="T40" s="1" t="s">
        <v>178</v>
      </c>
      <c r="U40" s="1" t="s">
        <v>14</v>
      </c>
      <c r="V40" s="1" t="s">
        <v>10</v>
      </c>
      <c r="W40" s="1" t="s">
        <v>179</v>
      </c>
    </row>
    <row r="41" spans="1:23">
      <c r="A41" s="1" t="s">
        <v>31</v>
      </c>
      <c r="B41" s="1" t="s">
        <v>32</v>
      </c>
      <c r="C41" s="1" t="s">
        <v>293</v>
      </c>
      <c r="D41" s="1" t="s">
        <v>34</v>
      </c>
      <c r="E41" s="1" t="s">
        <v>193</v>
      </c>
      <c r="F41" s="1" t="s">
        <v>26</v>
      </c>
      <c r="G41" s="1">
        <v>48</v>
      </c>
      <c r="H41" s="1">
        <f t="shared" si="0"/>
        <v>144</v>
      </c>
      <c r="I41" s="1" t="s">
        <v>306</v>
      </c>
      <c r="J41" s="1" t="s">
        <v>61</v>
      </c>
      <c r="K41" s="1" t="s">
        <v>273</v>
      </c>
      <c r="L41" s="1" t="s">
        <v>274</v>
      </c>
      <c r="M41" s="1" t="s">
        <v>326</v>
      </c>
      <c r="N41" s="1" t="s">
        <v>327</v>
      </c>
      <c r="O41" s="1" t="s">
        <v>328</v>
      </c>
      <c r="P41" s="1" t="s">
        <v>175</v>
      </c>
      <c r="Q41" s="1" t="s">
        <v>176</v>
      </c>
      <c r="R41" s="1" t="s">
        <v>177</v>
      </c>
      <c r="S41" s="1">
        <v>3</v>
      </c>
      <c r="T41" s="1" t="s">
        <v>178</v>
      </c>
      <c r="U41" s="1" t="s">
        <v>14</v>
      </c>
      <c r="V41" s="1" t="s">
        <v>10</v>
      </c>
      <c r="W41" s="1" t="s">
        <v>179</v>
      </c>
    </row>
    <row r="42" spans="1:23">
      <c r="A42" s="1" t="s">
        <v>31</v>
      </c>
      <c r="B42" s="1" t="s">
        <v>32</v>
      </c>
      <c r="C42" s="1" t="s">
        <v>293</v>
      </c>
      <c r="D42" s="1" t="s">
        <v>34</v>
      </c>
      <c r="E42" s="1" t="s">
        <v>193</v>
      </c>
      <c r="F42" s="1" t="s">
        <v>26</v>
      </c>
      <c r="G42" s="1">
        <v>48</v>
      </c>
      <c r="H42" s="1">
        <f t="shared" si="0"/>
        <v>288</v>
      </c>
      <c r="I42" s="1" t="s">
        <v>306</v>
      </c>
      <c r="J42" s="1" t="s">
        <v>61</v>
      </c>
      <c r="K42" s="1" t="s">
        <v>273</v>
      </c>
      <c r="L42" s="1" t="s">
        <v>274</v>
      </c>
      <c r="M42" s="1" t="s">
        <v>329</v>
      </c>
      <c r="N42" s="1" t="s">
        <v>330</v>
      </c>
      <c r="O42" s="1" t="s">
        <v>331</v>
      </c>
      <c r="P42" s="1" t="s">
        <v>332</v>
      </c>
      <c r="Q42" s="1" t="s">
        <v>176</v>
      </c>
      <c r="R42" s="1" t="s">
        <v>177</v>
      </c>
      <c r="S42" s="1">
        <v>6</v>
      </c>
      <c r="T42" s="1" t="s">
        <v>178</v>
      </c>
      <c r="U42" s="1" t="s">
        <v>14</v>
      </c>
      <c r="V42" s="1" t="s">
        <v>10</v>
      </c>
      <c r="W42" s="1" t="s">
        <v>179</v>
      </c>
    </row>
    <row r="43" spans="1:23">
      <c r="A43" s="1" t="s">
        <v>31</v>
      </c>
      <c r="B43" s="1" t="s">
        <v>32</v>
      </c>
      <c r="C43" s="1" t="s">
        <v>167</v>
      </c>
      <c r="D43" s="1" t="s">
        <v>34</v>
      </c>
      <c r="E43" s="1" t="s">
        <v>193</v>
      </c>
      <c r="F43" s="1" t="s">
        <v>26</v>
      </c>
      <c r="G43" s="1">
        <v>93</v>
      </c>
      <c r="H43" s="1">
        <f t="shared" si="0"/>
        <v>279</v>
      </c>
      <c r="I43" s="1" t="s">
        <v>279</v>
      </c>
      <c r="J43" s="1" t="s">
        <v>74</v>
      </c>
      <c r="K43" s="1" t="s">
        <v>273</v>
      </c>
      <c r="L43" s="1" t="s">
        <v>274</v>
      </c>
      <c r="M43" s="1" t="s">
        <v>333</v>
      </c>
      <c r="N43" s="1" t="s">
        <v>334</v>
      </c>
      <c r="O43" s="1" t="s">
        <v>335</v>
      </c>
      <c r="P43" s="1" t="s">
        <v>175</v>
      </c>
      <c r="Q43" s="1" t="s">
        <v>176</v>
      </c>
      <c r="R43" s="1" t="s">
        <v>177</v>
      </c>
      <c r="S43" s="1">
        <v>3</v>
      </c>
      <c r="T43" s="1" t="s">
        <v>178</v>
      </c>
      <c r="U43" s="1" t="s">
        <v>14</v>
      </c>
      <c r="V43" s="1" t="s">
        <v>10</v>
      </c>
      <c r="W43" s="1" t="s">
        <v>179</v>
      </c>
    </row>
    <row r="44" spans="1:23">
      <c r="A44" s="1" t="s">
        <v>31</v>
      </c>
      <c r="B44" s="1" t="s">
        <v>32</v>
      </c>
      <c r="C44" s="1" t="s">
        <v>167</v>
      </c>
      <c r="D44" s="1" t="s">
        <v>34</v>
      </c>
      <c r="E44" s="1" t="s">
        <v>193</v>
      </c>
      <c r="F44" s="1" t="s">
        <v>26</v>
      </c>
      <c r="G44" s="1">
        <v>93</v>
      </c>
      <c r="H44" s="1">
        <f t="shared" si="0"/>
        <v>93</v>
      </c>
      <c r="I44" s="1" t="s">
        <v>279</v>
      </c>
      <c r="J44" s="1" t="s">
        <v>74</v>
      </c>
      <c r="K44" s="1" t="s">
        <v>273</v>
      </c>
      <c r="L44" s="1" t="s">
        <v>274</v>
      </c>
      <c r="M44" s="1" t="s">
        <v>336</v>
      </c>
      <c r="N44" s="1" t="s">
        <v>337</v>
      </c>
      <c r="O44" s="1" t="s">
        <v>338</v>
      </c>
      <c r="P44" s="1" t="s">
        <v>175</v>
      </c>
      <c r="Q44" s="1" t="s">
        <v>176</v>
      </c>
      <c r="R44" s="1" t="s">
        <v>177</v>
      </c>
      <c r="S44" s="1">
        <v>1</v>
      </c>
      <c r="T44" s="1" t="s">
        <v>178</v>
      </c>
      <c r="U44" s="1" t="s">
        <v>14</v>
      </c>
      <c r="V44" s="1" t="s">
        <v>10</v>
      </c>
      <c r="W44" s="1" t="s">
        <v>179</v>
      </c>
    </row>
    <row r="45" spans="1:23">
      <c r="A45" s="1" t="s">
        <v>31</v>
      </c>
      <c r="B45" s="1" t="s">
        <v>32</v>
      </c>
      <c r="C45" s="1" t="s">
        <v>167</v>
      </c>
      <c r="D45" s="1" t="s">
        <v>34</v>
      </c>
      <c r="E45" s="1" t="s">
        <v>193</v>
      </c>
      <c r="F45" s="1" t="s">
        <v>27</v>
      </c>
      <c r="G45" s="1">
        <v>114</v>
      </c>
      <c r="H45" s="1">
        <f t="shared" si="0"/>
        <v>228</v>
      </c>
      <c r="I45" s="1" t="s">
        <v>169</v>
      </c>
      <c r="J45" s="1" t="s">
        <v>117</v>
      </c>
      <c r="K45" s="1" t="s">
        <v>273</v>
      </c>
      <c r="L45" s="1" t="s">
        <v>274</v>
      </c>
      <c r="M45" s="1" t="s">
        <v>339</v>
      </c>
      <c r="N45" s="1" t="s">
        <v>340</v>
      </c>
      <c r="O45" s="1" t="s">
        <v>341</v>
      </c>
      <c r="P45" s="1" t="s">
        <v>175</v>
      </c>
      <c r="Q45" s="1" t="s">
        <v>176</v>
      </c>
      <c r="R45" s="1" t="s">
        <v>177</v>
      </c>
      <c r="S45" s="1">
        <v>2</v>
      </c>
      <c r="T45" s="1" t="s">
        <v>178</v>
      </c>
      <c r="U45" s="1" t="s">
        <v>14</v>
      </c>
      <c r="V45" s="1" t="s">
        <v>10</v>
      </c>
      <c r="W45" s="1" t="s">
        <v>179</v>
      </c>
    </row>
    <row r="46" spans="1:23">
      <c r="A46" s="1" t="s">
        <v>31</v>
      </c>
      <c r="B46" s="1" t="s">
        <v>38</v>
      </c>
      <c r="C46" s="1" t="s">
        <v>204</v>
      </c>
      <c r="D46" s="1" t="s">
        <v>34</v>
      </c>
      <c r="E46" s="1" t="s">
        <v>193</v>
      </c>
      <c r="F46" s="1" t="s">
        <v>26</v>
      </c>
      <c r="G46" s="1">
        <v>87</v>
      </c>
      <c r="H46" s="1">
        <f t="shared" si="0"/>
        <v>261</v>
      </c>
      <c r="I46" s="1" t="s">
        <v>169</v>
      </c>
      <c r="J46" s="1" t="s">
        <v>101</v>
      </c>
      <c r="K46" s="1" t="s">
        <v>273</v>
      </c>
      <c r="L46" s="1" t="s">
        <v>274</v>
      </c>
      <c r="M46" s="1" t="s">
        <v>342</v>
      </c>
      <c r="N46" s="1" t="s">
        <v>343</v>
      </c>
      <c r="O46" s="1" t="s">
        <v>344</v>
      </c>
      <c r="P46" s="1" t="s">
        <v>175</v>
      </c>
      <c r="Q46" s="1" t="s">
        <v>176</v>
      </c>
      <c r="R46" s="1" t="s">
        <v>177</v>
      </c>
      <c r="S46" s="1">
        <v>3</v>
      </c>
      <c r="T46" s="1" t="s">
        <v>178</v>
      </c>
      <c r="U46" s="1" t="s">
        <v>14</v>
      </c>
      <c r="V46" s="1" t="s">
        <v>10</v>
      </c>
      <c r="W46" s="1" t="s">
        <v>179</v>
      </c>
    </row>
    <row r="47" spans="1:23">
      <c r="A47" s="1" t="s">
        <v>31</v>
      </c>
      <c r="B47" s="1" t="s">
        <v>38</v>
      </c>
      <c r="C47" s="1" t="s">
        <v>204</v>
      </c>
      <c r="D47" s="1" t="s">
        <v>34</v>
      </c>
      <c r="E47" s="1" t="s">
        <v>193</v>
      </c>
      <c r="F47" s="1" t="s">
        <v>26</v>
      </c>
      <c r="G47" s="1">
        <v>87</v>
      </c>
      <c r="H47" s="1">
        <f t="shared" si="0"/>
        <v>87</v>
      </c>
      <c r="I47" s="1" t="s">
        <v>169</v>
      </c>
      <c r="J47" s="1" t="s">
        <v>101</v>
      </c>
      <c r="K47" s="1" t="s">
        <v>273</v>
      </c>
      <c r="L47" s="1" t="s">
        <v>274</v>
      </c>
      <c r="M47" s="1" t="s">
        <v>345</v>
      </c>
      <c r="N47" s="1" t="s">
        <v>346</v>
      </c>
      <c r="O47" s="1" t="s">
        <v>347</v>
      </c>
      <c r="P47" s="1" t="s">
        <v>175</v>
      </c>
      <c r="Q47" s="1" t="s">
        <v>176</v>
      </c>
      <c r="R47" s="1" t="s">
        <v>177</v>
      </c>
      <c r="S47" s="1">
        <v>1</v>
      </c>
      <c r="T47" s="1" t="s">
        <v>178</v>
      </c>
      <c r="U47" s="1" t="s">
        <v>14</v>
      </c>
      <c r="V47" s="1" t="s">
        <v>10</v>
      </c>
      <c r="W47" s="1" t="s">
        <v>179</v>
      </c>
    </row>
    <row r="48" spans="1:23">
      <c r="A48" s="1" t="s">
        <v>31</v>
      </c>
      <c r="B48" s="1" t="s">
        <v>32</v>
      </c>
      <c r="C48" s="1" t="s">
        <v>293</v>
      </c>
      <c r="D48" s="1" t="s">
        <v>35</v>
      </c>
      <c r="E48" s="1" t="s">
        <v>257</v>
      </c>
      <c r="F48" s="1" t="s">
        <v>26</v>
      </c>
      <c r="G48" s="1">
        <v>41</v>
      </c>
      <c r="H48" s="1">
        <f t="shared" si="0"/>
        <v>82</v>
      </c>
      <c r="I48" s="1" t="s">
        <v>169</v>
      </c>
      <c r="J48" s="1" t="s">
        <v>102</v>
      </c>
      <c r="K48" s="1" t="s">
        <v>273</v>
      </c>
      <c r="L48" s="1" t="s">
        <v>274</v>
      </c>
      <c r="M48" s="1" t="s">
        <v>348</v>
      </c>
      <c r="N48" s="1" t="s">
        <v>349</v>
      </c>
      <c r="O48" s="1" t="s">
        <v>350</v>
      </c>
      <c r="P48" s="1" t="s">
        <v>175</v>
      </c>
      <c r="Q48" s="1" t="s">
        <v>176</v>
      </c>
      <c r="R48" s="1" t="s">
        <v>177</v>
      </c>
      <c r="S48" s="1">
        <v>2</v>
      </c>
      <c r="T48" s="1" t="s">
        <v>178</v>
      </c>
      <c r="U48" s="1" t="s">
        <v>14</v>
      </c>
      <c r="V48" s="1" t="s">
        <v>10</v>
      </c>
      <c r="W48" s="1" t="s">
        <v>179</v>
      </c>
    </row>
    <row r="49" spans="1:23">
      <c r="A49" s="1" t="s">
        <v>31</v>
      </c>
      <c r="B49" s="1" t="s">
        <v>32</v>
      </c>
      <c r="C49" s="1" t="s">
        <v>293</v>
      </c>
      <c r="D49" s="1" t="s">
        <v>35</v>
      </c>
      <c r="E49" s="1" t="s">
        <v>257</v>
      </c>
      <c r="F49" s="1" t="s">
        <v>26</v>
      </c>
      <c r="G49" s="1">
        <v>41</v>
      </c>
      <c r="H49" s="1">
        <f t="shared" si="0"/>
        <v>82</v>
      </c>
      <c r="I49" s="1" t="s">
        <v>169</v>
      </c>
      <c r="J49" s="1" t="s">
        <v>102</v>
      </c>
      <c r="K49" s="1" t="s">
        <v>273</v>
      </c>
      <c r="L49" s="1" t="s">
        <v>274</v>
      </c>
      <c r="M49" s="1" t="s">
        <v>351</v>
      </c>
      <c r="N49" s="1" t="s">
        <v>352</v>
      </c>
      <c r="O49" s="1" t="s">
        <v>353</v>
      </c>
      <c r="P49" s="1" t="s">
        <v>175</v>
      </c>
      <c r="Q49" s="1" t="s">
        <v>176</v>
      </c>
      <c r="R49" s="1" t="s">
        <v>177</v>
      </c>
      <c r="S49" s="1">
        <v>2</v>
      </c>
      <c r="T49" s="1" t="s">
        <v>178</v>
      </c>
      <c r="U49" s="1" t="s">
        <v>14</v>
      </c>
      <c r="V49" s="1" t="s">
        <v>10</v>
      </c>
      <c r="W49" s="1" t="s">
        <v>179</v>
      </c>
    </row>
    <row r="50" spans="1:23">
      <c r="A50" s="1" t="s">
        <v>31</v>
      </c>
      <c r="B50" s="1" t="s">
        <v>32</v>
      </c>
      <c r="C50" s="1" t="s">
        <v>293</v>
      </c>
      <c r="D50" s="1" t="s">
        <v>35</v>
      </c>
      <c r="E50" s="1" t="s">
        <v>257</v>
      </c>
      <c r="F50" s="1" t="s">
        <v>26</v>
      </c>
      <c r="G50" s="1">
        <v>40</v>
      </c>
      <c r="H50" s="1">
        <f t="shared" si="0"/>
        <v>80</v>
      </c>
      <c r="I50" s="1" t="s">
        <v>169</v>
      </c>
      <c r="J50" s="1" t="s">
        <v>122</v>
      </c>
      <c r="K50" s="1" t="s">
        <v>273</v>
      </c>
      <c r="L50" s="1" t="s">
        <v>274</v>
      </c>
      <c r="M50" s="1" t="s">
        <v>354</v>
      </c>
      <c r="N50" s="1" t="s">
        <v>355</v>
      </c>
      <c r="O50" s="1" t="s">
        <v>356</v>
      </c>
      <c r="P50" s="1" t="s">
        <v>175</v>
      </c>
      <c r="Q50" s="1" t="s">
        <v>176</v>
      </c>
      <c r="R50" s="1" t="s">
        <v>177</v>
      </c>
      <c r="S50" s="1">
        <v>2</v>
      </c>
      <c r="T50" s="1" t="s">
        <v>178</v>
      </c>
      <c r="U50" s="1" t="s">
        <v>14</v>
      </c>
      <c r="V50" s="1" t="s">
        <v>10</v>
      </c>
      <c r="W50" s="1" t="s">
        <v>179</v>
      </c>
    </row>
    <row r="51" spans="1:23">
      <c r="A51" s="1" t="s">
        <v>31</v>
      </c>
      <c r="B51" s="1" t="s">
        <v>32</v>
      </c>
      <c r="C51" s="1" t="s">
        <v>167</v>
      </c>
      <c r="D51" s="1" t="s">
        <v>35</v>
      </c>
      <c r="E51" s="1" t="s">
        <v>257</v>
      </c>
      <c r="F51" s="1" t="s">
        <v>27</v>
      </c>
      <c r="G51" s="1">
        <v>128</v>
      </c>
      <c r="H51" s="1">
        <f t="shared" si="0"/>
        <v>384</v>
      </c>
      <c r="I51" s="1" t="s">
        <v>169</v>
      </c>
      <c r="J51" s="1" t="s">
        <v>108</v>
      </c>
      <c r="K51" s="1" t="s">
        <v>273</v>
      </c>
      <c r="L51" s="1" t="s">
        <v>274</v>
      </c>
      <c r="M51" s="1" t="s">
        <v>357</v>
      </c>
      <c r="N51" s="1" t="s">
        <v>358</v>
      </c>
      <c r="O51" s="1" t="s">
        <v>359</v>
      </c>
      <c r="P51" s="1" t="s">
        <v>175</v>
      </c>
      <c r="Q51" s="1" t="s">
        <v>176</v>
      </c>
      <c r="R51" s="1" t="s">
        <v>177</v>
      </c>
      <c r="S51" s="1">
        <v>3</v>
      </c>
      <c r="T51" s="1" t="s">
        <v>178</v>
      </c>
      <c r="U51" s="1" t="s">
        <v>14</v>
      </c>
      <c r="V51" s="1" t="s">
        <v>10</v>
      </c>
      <c r="W51" s="1" t="s">
        <v>179</v>
      </c>
    </row>
    <row r="52" spans="1:23">
      <c r="A52" s="1" t="s">
        <v>31</v>
      </c>
      <c r="B52" s="1" t="s">
        <v>32</v>
      </c>
      <c r="C52" s="1" t="s">
        <v>167</v>
      </c>
      <c r="D52" s="1" t="s">
        <v>35</v>
      </c>
      <c r="E52" s="1" t="s">
        <v>257</v>
      </c>
      <c r="F52" s="1" t="s">
        <v>26</v>
      </c>
      <c r="G52" s="1">
        <v>91</v>
      </c>
      <c r="H52" s="1">
        <f t="shared" si="0"/>
        <v>2821</v>
      </c>
      <c r="I52" s="1" t="s">
        <v>279</v>
      </c>
      <c r="J52" s="1" t="s">
        <v>72</v>
      </c>
      <c r="K52" s="1" t="s">
        <v>273</v>
      </c>
      <c r="L52" s="1" t="s">
        <v>274</v>
      </c>
      <c r="M52" s="1" t="s">
        <v>360</v>
      </c>
      <c r="N52" s="1" t="s">
        <v>361</v>
      </c>
      <c r="O52" s="1" t="s">
        <v>362</v>
      </c>
      <c r="P52" s="1" t="s">
        <v>363</v>
      </c>
      <c r="Q52" s="1" t="s">
        <v>176</v>
      </c>
      <c r="R52" s="1" t="s">
        <v>177</v>
      </c>
      <c r="S52" s="1">
        <v>31</v>
      </c>
      <c r="T52" s="1" t="s">
        <v>178</v>
      </c>
      <c r="U52" s="1" t="s">
        <v>14</v>
      </c>
      <c r="V52" s="1" t="s">
        <v>10</v>
      </c>
      <c r="W52" s="1" t="s">
        <v>179</v>
      </c>
    </row>
    <row r="53" spans="1:23">
      <c r="A53" s="1" t="s">
        <v>31</v>
      </c>
      <c r="B53" s="1" t="s">
        <v>32</v>
      </c>
      <c r="C53" s="1" t="s">
        <v>167</v>
      </c>
      <c r="D53" s="1" t="s">
        <v>35</v>
      </c>
      <c r="E53" s="1" t="s">
        <v>257</v>
      </c>
      <c r="F53" s="1" t="s">
        <v>27</v>
      </c>
      <c r="G53" s="1">
        <v>125</v>
      </c>
      <c r="H53" s="1">
        <f t="shared" si="0"/>
        <v>250</v>
      </c>
      <c r="I53" s="1" t="s">
        <v>279</v>
      </c>
      <c r="J53" s="1" t="s">
        <v>123</v>
      </c>
      <c r="K53" s="1" t="s">
        <v>273</v>
      </c>
      <c r="L53" s="1" t="s">
        <v>274</v>
      </c>
      <c r="M53" s="1" t="s">
        <v>364</v>
      </c>
      <c r="N53" s="1" t="s">
        <v>365</v>
      </c>
      <c r="O53" s="1" t="s">
        <v>366</v>
      </c>
      <c r="P53" s="1" t="s">
        <v>175</v>
      </c>
      <c r="Q53" s="1" t="s">
        <v>176</v>
      </c>
      <c r="R53" s="1" t="s">
        <v>177</v>
      </c>
      <c r="S53" s="1">
        <v>2</v>
      </c>
      <c r="T53" s="1" t="s">
        <v>178</v>
      </c>
      <c r="U53" s="1" t="s">
        <v>14</v>
      </c>
      <c r="V53" s="1" t="s">
        <v>10</v>
      </c>
      <c r="W53" s="1" t="s">
        <v>179</v>
      </c>
    </row>
    <row r="54" spans="1:23">
      <c r="A54" s="1" t="s">
        <v>31</v>
      </c>
      <c r="B54" s="1" t="s">
        <v>32</v>
      </c>
      <c r="C54" s="1" t="s">
        <v>167</v>
      </c>
      <c r="D54" s="1" t="s">
        <v>36</v>
      </c>
      <c r="E54" s="1" t="s">
        <v>36</v>
      </c>
      <c r="F54" s="1" t="s">
        <v>27</v>
      </c>
      <c r="G54" s="1">
        <v>102</v>
      </c>
      <c r="H54" s="1">
        <f t="shared" si="0"/>
        <v>102</v>
      </c>
      <c r="I54" s="1" t="s">
        <v>169</v>
      </c>
      <c r="J54" s="1" t="s">
        <v>124</v>
      </c>
      <c r="K54" s="1" t="s">
        <v>273</v>
      </c>
      <c r="L54" s="1" t="s">
        <v>274</v>
      </c>
      <c r="M54" s="1" t="s">
        <v>367</v>
      </c>
      <c r="N54" s="1" t="s">
        <v>368</v>
      </c>
      <c r="O54" s="1" t="s">
        <v>369</v>
      </c>
      <c r="P54" s="1" t="s">
        <v>175</v>
      </c>
      <c r="Q54" s="1" t="s">
        <v>176</v>
      </c>
      <c r="R54" s="1" t="s">
        <v>177</v>
      </c>
      <c r="S54" s="1">
        <v>1</v>
      </c>
      <c r="T54" s="1" t="s">
        <v>178</v>
      </c>
      <c r="U54" s="1" t="s">
        <v>14</v>
      </c>
      <c r="V54" s="1" t="s">
        <v>10</v>
      </c>
      <c r="W54" s="1" t="s">
        <v>179</v>
      </c>
    </row>
    <row r="55" spans="1:23">
      <c r="A55" s="1" t="s">
        <v>31</v>
      </c>
      <c r="B55" s="1" t="s">
        <v>32</v>
      </c>
      <c r="C55" s="1" t="s">
        <v>167</v>
      </c>
      <c r="D55" s="1" t="s">
        <v>36</v>
      </c>
      <c r="E55" s="1" t="s">
        <v>36</v>
      </c>
      <c r="F55" s="1" t="s">
        <v>27</v>
      </c>
      <c r="G55" s="1">
        <v>102</v>
      </c>
      <c r="H55" s="1">
        <f t="shared" si="0"/>
        <v>102</v>
      </c>
      <c r="I55" s="1" t="s">
        <v>169</v>
      </c>
      <c r="J55" s="1" t="s">
        <v>124</v>
      </c>
      <c r="K55" s="1" t="s">
        <v>273</v>
      </c>
      <c r="L55" s="1" t="s">
        <v>274</v>
      </c>
      <c r="M55" s="1" t="s">
        <v>370</v>
      </c>
      <c r="N55" s="1" t="s">
        <v>371</v>
      </c>
      <c r="O55" s="1" t="s">
        <v>372</v>
      </c>
      <c r="P55" s="1" t="s">
        <v>373</v>
      </c>
      <c r="Q55" s="1" t="s">
        <v>176</v>
      </c>
      <c r="R55" s="1" t="s">
        <v>177</v>
      </c>
      <c r="S55" s="1">
        <v>1</v>
      </c>
      <c r="T55" s="1" t="s">
        <v>178</v>
      </c>
      <c r="U55" s="1" t="s">
        <v>14</v>
      </c>
      <c r="V55" s="1" t="s">
        <v>10</v>
      </c>
      <c r="W55" s="1" t="s">
        <v>179</v>
      </c>
    </row>
    <row r="56" spans="1:23">
      <c r="A56" s="1" t="s">
        <v>31</v>
      </c>
      <c r="B56" s="1" t="s">
        <v>32</v>
      </c>
      <c r="C56" s="1" t="s">
        <v>180</v>
      </c>
      <c r="D56" s="1" t="s">
        <v>33</v>
      </c>
      <c r="E56" s="1" t="s">
        <v>168</v>
      </c>
      <c r="F56" s="1" t="s">
        <v>27</v>
      </c>
      <c r="G56" s="1">
        <v>182</v>
      </c>
      <c r="H56" s="1">
        <f t="shared" si="0"/>
        <v>546</v>
      </c>
      <c r="I56" s="1" t="s">
        <v>181</v>
      </c>
      <c r="J56" s="1" t="s">
        <v>81</v>
      </c>
      <c r="K56" s="1" t="s">
        <v>374</v>
      </c>
      <c r="L56" s="1" t="s">
        <v>375</v>
      </c>
      <c r="M56" s="1" t="s">
        <v>376</v>
      </c>
      <c r="N56" s="1" t="s">
        <v>377</v>
      </c>
      <c r="O56" s="1" t="s">
        <v>378</v>
      </c>
      <c r="P56" s="1" t="s">
        <v>175</v>
      </c>
      <c r="Q56" s="1" t="s">
        <v>176</v>
      </c>
      <c r="R56" s="1" t="s">
        <v>177</v>
      </c>
      <c r="S56" s="1">
        <v>3</v>
      </c>
      <c r="T56" s="1" t="s">
        <v>178</v>
      </c>
      <c r="U56" s="1" t="s">
        <v>14</v>
      </c>
      <c r="V56" s="1" t="s">
        <v>10</v>
      </c>
      <c r="W56" s="1" t="s">
        <v>179</v>
      </c>
    </row>
    <row r="57" spans="1:23">
      <c r="A57" s="1" t="s">
        <v>31</v>
      </c>
      <c r="B57" s="1" t="s">
        <v>32</v>
      </c>
      <c r="C57" s="1" t="s">
        <v>180</v>
      </c>
      <c r="D57" s="1" t="s">
        <v>33</v>
      </c>
      <c r="E57" s="1" t="s">
        <v>168</v>
      </c>
      <c r="F57" s="1" t="s">
        <v>27</v>
      </c>
      <c r="G57" s="1">
        <v>182</v>
      </c>
      <c r="H57" s="1">
        <f t="shared" si="0"/>
        <v>546</v>
      </c>
      <c r="I57" s="1" t="s">
        <v>181</v>
      </c>
      <c r="J57" s="1" t="s">
        <v>81</v>
      </c>
      <c r="K57" s="1" t="s">
        <v>374</v>
      </c>
      <c r="L57" s="1" t="s">
        <v>375</v>
      </c>
      <c r="M57" s="1" t="s">
        <v>379</v>
      </c>
      <c r="N57" s="1" t="s">
        <v>380</v>
      </c>
      <c r="O57" s="1" t="s">
        <v>381</v>
      </c>
      <c r="P57" s="1" t="s">
        <v>382</v>
      </c>
      <c r="Q57" s="1" t="s">
        <v>176</v>
      </c>
      <c r="R57" s="1" t="s">
        <v>177</v>
      </c>
      <c r="S57" s="1">
        <v>3</v>
      </c>
      <c r="T57" s="1" t="s">
        <v>178</v>
      </c>
      <c r="U57" s="1" t="s">
        <v>197</v>
      </c>
      <c r="V57" s="1" t="s">
        <v>15</v>
      </c>
      <c r="W57" s="1" t="s">
        <v>179</v>
      </c>
    </row>
    <row r="58" spans="1:23">
      <c r="A58" s="1" t="s">
        <v>31</v>
      </c>
      <c r="B58" s="1" t="s">
        <v>40</v>
      </c>
      <c r="C58" s="1" t="s">
        <v>204</v>
      </c>
      <c r="D58" s="1" t="s">
        <v>33</v>
      </c>
      <c r="E58" s="1" t="s">
        <v>168</v>
      </c>
      <c r="F58" s="1" t="s">
        <v>28</v>
      </c>
      <c r="G58" s="1">
        <v>322</v>
      </c>
      <c r="H58" s="1">
        <f t="shared" si="0"/>
        <v>322</v>
      </c>
      <c r="I58" s="1" t="s">
        <v>383</v>
      </c>
      <c r="J58" s="1" t="s">
        <v>136</v>
      </c>
      <c r="K58" s="1" t="s">
        <v>374</v>
      </c>
      <c r="L58" s="1" t="s">
        <v>375</v>
      </c>
      <c r="M58" s="1" t="s">
        <v>384</v>
      </c>
      <c r="N58" s="1" t="s">
        <v>385</v>
      </c>
      <c r="O58" s="1" t="s">
        <v>386</v>
      </c>
      <c r="P58" s="1" t="s">
        <v>387</v>
      </c>
      <c r="Q58" s="1" t="s">
        <v>176</v>
      </c>
      <c r="R58" s="1" t="s">
        <v>177</v>
      </c>
      <c r="S58" s="1">
        <v>1</v>
      </c>
      <c r="T58" s="1" t="s">
        <v>178</v>
      </c>
      <c r="U58" s="1" t="s">
        <v>14</v>
      </c>
      <c r="V58" s="1" t="s">
        <v>10</v>
      </c>
      <c r="W58" s="1" t="s">
        <v>179</v>
      </c>
    </row>
    <row r="59" spans="1:23">
      <c r="A59" s="1" t="s">
        <v>31</v>
      </c>
      <c r="B59" s="1" t="s">
        <v>32</v>
      </c>
      <c r="C59" s="1" t="s">
        <v>180</v>
      </c>
      <c r="D59" s="1" t="s">
        <v>35</v>
      </c>
      <c r="E59" s="1" t="s">
        <v>257</v>
      </c>
      <c r="F59" s="1" t="s">
        <v>28</v>
      </c>
      <c r="G59" s="1">
        <v>335</v>
      </c>
      <c r="H59" s="1">
        <f t="shared" si="0"/>
        <v>670</v>
      </c>
      <c r="I59" s="1" t="s">
        <v>169</v>
      </c>
      <c r="J59" s="1" t="s">
        <v>103</v>
      </c>
      <c r="K59" s="1" t="s">
        <v>374</v>
      </c>
      <c r="L59" s="1" t="s">
        <v>375</v>
      </c>
      <c r="M59" s="1" t="s">
        <v>388</v>
      </c>
      <c r="N59" s="1" t="s">
        <v>389</v>
      </c>
      <c r="O59" s="1" t="s">
        <v>390</v>
      </c>
      <c r="P59" s="1" t="s">
        <v>175</v>
      </c>
      <c r="Q59" s="1" t="s">
        <v>176</v>
      </c>
      <c r="R59" s="1" t="s">
        <v>177</v>
      </c>
      <c r="S59" s="1">
        <v>2</v>
      </c>
      <c r="T59" s="1" t="s">
        <v>178</v>
      </c>
      <c r="U59" s="1" t="s">
        <v>197</v>
      </c>
      <c r="V59" s="1" t="s">
        <v>15</v>
      </c>
      <c r="W59" s="1" t="s">
        <v>179</v>
      </c>
    </row>
    <row r="60" spans="1:23">
      <c r="A60" s="1" t="s">
        <v>31</v>
      </c>
      <c r="B60" s="1" t="s">
        <v>40</v>
      </c>
      <c r="C60" s="1" t="s">
        <v>391</v>
      </c>
      <c r="D60" s="1" t="s">
        <v>33</v>
      </c>
      <c r="E60" s="1" t="s">
        <v>392</v>
      </c>
      <c r="F60" s="1" t="s">
        <v>28</v>
      </c>
      <c r="G60" s="1">
        <v>324</v>
      </c>
      <c r="H60" s="1">
        <f t="shared" si="0"/>
        <v>324</v>
      </c>
      <c r="I60" s="1" t="s">
        <v>215</v>
      </c>
      <c r="J60" s="1" t="s">
        <v>141</v>
      </c>
      <c r="K60" s="1" t="s">
        <v>374</v>
      </c>
      <c r="L60" s="1" t="s">
        <v>375</v>
      </c>
      <c r="M60" s="1" t="s">
        <v>393</v>
      </c>
      <c r="N60" s="1" t="s">
        <v>394</v>
      </c>
      <c r="O60" s="1" t="s">
        <v>395</v>
      </c>
      <c r="P60" s="1" t="s">
        <v>175</v>
      </c>
      <c r="Q60" s="1" t="s">
        <v>176</v>
      </c>
      <c r="R60" s="1" t="s">
        <v>177</v>
      </c>
      <c r="S60" s="1">
        <v>1</v>
      </c>
      <c r="T60" s="1" t="s">
        <v>178</v>
      </c>
      <c r="U60" s="1" t="s">
        <v>14</v>
      </c>
      <c r="V60" s="1" t="s">
        <v>10</v>
      </c>
      <c r="W60" s="1" t="s">
        <v>179</v>
      </c>
    </row>
    <row r="61" spans="1:23">
      <c r="A61" s="1" t="s">
        <v>31</v>
      </c>
      <c r="B61" s="1" t="s">
        <v>32</v>
      </c>
      <c r="C61" s="1" t="s">
        <v>180</v>
      </c>
      <c r="D61" s="1" t="s">
        <v>33</v>
      </c>
      <c r="E61" s="1" t="s">
        <v>396</v>
      </c>
      <c r="F61" s="1" t="s">
        <v>27</v>
      </c>
      <c r="G61" s="1">
        <v>182</v>
      </c>
      <c r="H61" s="1">
        <f t="shared" si="0"/>
        <v>364</v>
      </c>
      <c r="I61" s="1" t="s">
        <v>169</v>
      </c>
      <c r="J61" s="1" t="s">
        <v>114</v>
      </c>
      <c r="K61" s="1" t="s">
        <v>374</v>
      </c>
      <c r="L61" s="1" t="s">
        <v>375</v>
      </c>
      <c r="M61" s="1" t="s">
        <v>397</v>
      </c>
      <c r="N61" s="1" t="s">
        <v>398</v>
      </c>
      <c r="O61" s="1" t="s">
        <v>399</v>
      </c>
      <c r="P61" s="1" t="s">
        <v>175</v>
      </c>
      <c r="Q61" s="1" t="s">
        <v>176</v>
      </c>
      <c r="R61" s="1" t="s">
        <v>177</v>
      </c>
      <c r="S61" s="1">
        <v>2</v>
      </c>
      <c r="T61" s="1" t="s">
        <v>178</v>
      </c>
      <c r="U61" s="1" t="s">
        <v>14</v>
      </c>
      <c r="V61" s="1" t="s">
        <v>10</v>
      </c>
      <c r="W61" s="1" t="s">
        <v>179</v>
      </c>
    </row>
    <row r="62" spans="1:23">
      <c r="A62" s="1" t="s">
        <v>31</v>
      </c>
      <c r="B62" s="1" t="s">
        <v>40</v>
      </c>
      <c r="C62" s="1" t="s">
        <v>400</v>
      </c>
      <c r="D62" s="1" t="s">
        <v>33</v>
      </c>
      <c r="E62" s="1" t="s">
        <v>401</v>
      </c>
      <c r="F62" s="1" t="s">
        <v>28</v>
      </c>
      <c r="G62" s="1">
        <v>235</v>
      </c>
      <c r="H62" s="1">
        <f t="shared" si="0"/>
        <v>705</v>
      </c>
      <c r="I62" s="1" t="s">
        <v>169</v>
      </c>
      <c r="J62" s="1" t="s">
        <v>82</v>
      </c>
      <c r="K62" s="1" t="s">
        <v>374</v>
      </c>
      <c r="L62" s="1" t="s">
        <v>375</v>
      </c>
      <c r="M62" s="1" t="s">
        <v>402</v>
      </c>
      <c r="N62" s="1" t="s">
        <v>403</v>
      </c>
      <c r="O62" s="1" t="s">
        <v>404</v>
      </c>
      <c r="P62" s="1" t="s">
        <v>175</v>
      </c>
      <c r="Q62" s="1" t="s">
        <v>176</v>
      </c>
      <c r="R62" s="1" t="s">
        <v>177</v>
      </c>
      <c r="S62" s="1">
        <v>3</v>
      </c>
      <c r="T62" s="1" t="s">
        <v>178</v>
      </c>
      <c r="U62" s="1" t="s">
        <v>14</v>
      </c>
      <c r="V62" s="1" t="s">
        <v>10</v>
      </c>
      <c r="W62" s="1" t="s">
        <v>179</v>
      </c>
    </row>
    <row r="63" spans="1:23">
      <c r="A63" s="1" t="s">
        <v>31</v>
      </c>
      <c r="B63" s="1" t="s">
        <v>40</v>
      </c>
      <c r="C63" s="1" t="s">
        <v>400</v>
      </c>
      <c r="D63" s="1" t="s">
        <v>33</v>
      </c>
      <c r="E63" s="1" t="s">
        <v>401</v>
      </c>
      <c r="F63" s="1" t="s">
        <v>28</v>
      </c>
      <c r="G63" s="1">
        <v>235</v>
      </c>
      <c r="H63" s="1">
        <f t="shared" si="0"/>
        <v>705</v>
      </c>
      <c r="I63" s="1" t="s">
        <v>169</v>
      </c>
      <c r="J63" s="1" t="s">
        <v>82</v>
      </c>
      <c r="K63" s="1" t="s">
        <v>374</v>
      </c>
      <c r="L63" s="1" t="s">
        <v>375</v>
      </c>
      <c r="M63" s="1" t="s">
        <v>405</v>
      </c>
      <c r="N63" s="1" t="s">
        <v>406</v>
      </c>
      <c r="O63" s="1" t="s">
        <v>407</v>
      </c>
      <c r="P63" s="1" t="s">
        <v>175</v>
      </c>
      <c r="Q63" s="1" t="s">
        <v>176</v>
      </c>
      <c r="R63" s="1" t="s">
        <v>177</v>
      </c>
      <c r="S63" s="1">
        <v>3</v>
      </c>
      <c r="T63" s="1" t="s">
        <v>178</v>
      </c>
      <c r="U63" s="1" t="s">
        <v>14</v>
      </c>
      <c r="V63" s="1" t="s">
        <v>10</v>
      </c>
      <c r="W63" s="1" t="s">
        <v>179</v>
      </c>
    </row>
    <row r="64" spans="1:23">
      <c r="A64" s="1" t="s">
        <v>31</v>
      </c>
      <c r="B64" s="1" t="s">
        <v>40</v>
      </c>
      <c r="C64" s="1" t="s">
        <v>400</v>
      </c>
      <c r="D64" s="1" t="s">
        <v>33</v>
      </c>
      <c r="E64" s="1" t="s">
        <v>401</v>
      </c>
      <c r="F64" s="1" t="s">
        <v>28</v>
      </c>
      <c r="G64" s="1">
        <v>226</v>
      </c>
      <c r="H64" s="1">
        <f t="shared" si="0"/>
        <v>226</v>
      </c>
      <c r="I64" s="1" t="s">
        <v>169</v>
      </c>
      <c r="J64" s="1" t="s">
        <v>85</v>
      </c>
      <c r="K64" s="1" t="s">
        <v>374</v>
      </c>
      <c r="L64" s="1" t="s">
        <v>375</v>
      </c>
      <c r="M64" s="1" t="s">
        <v>408</v>
      </c>
      <c r="N64" s="1" t="s">
        <v>409</v>
      </c>
      <c r="O64" s="1" t="s">
        <v>410</v>
      </c>
      <c r="P64" s="1" t="s">
        <v>411</v>
      </c>
      <c r="Q64" s="1" t="s">
        <v>176</v>
      </c>
      <c r="R64" s="1" t="s">
        <v>177</v>
      </c>
      <c r="S64" s="1">
        <v>1</v>
      </c>
      <c r="T64" s="1" t="s">
        <v>178</v>
      </c>
      <c r="U64" s="1" t="s">
        <v>14</v>
      </c>
      <c r="V64" s="1" t="s">
        <v>10</v>
      </c>
      <c r="W64" s="1" t="s">
        <v>179</v>
      </c>
    </row>
    <row r="65" spans="1:23">
      <c r="A65" s="1" t="s">
        <v>31</v>
      </c>
      <c r="B65" s="1" t="s">
        <v>40</v>
      </c>
      <c r="C65" s="1" t="s">
        <v>400</v>
      </c>
      <c r="D65" s="1" t="s">
        <v>33</v>
      </c>
      <c r="E65" s="1" t="s">
        <v>401</v>
      </c>
      <c r="F65" s="1" t="s">
        <v>28</v>
      </c>
      <c r="G65" s="1">
        <v>226</v>
      </c>
      <c r="H65" s="1">
        <f t="shared" si="0"/>
        <v>452</v>
      </c>
      <c r="I65" s="1" t="s">
        <v>169</v>
      </c>
      <c r="J65" s="1" t="s">
        <v>85</v>
      </c>
      <c r="K65" s="1" t="s">
        <v>374</v>
      </c>
      <c r="L65" s="1" t="s">
        <v>375</v>
      </c>
      <c r="M65" s="1" t="s">
        <v>412</v>
      </c>
      <c r="N65" s="1" t="s">
        <v>413</v>
      </c>
      <c r="O65" s="1" t="s">
        <v>414</v>
      </c>
      <c r="P65" s="1" t="s">
        <v>175</v>
      </c>
      <c r="Q65" s="1" t="s">
        <v>176</v>
      </c>
      <c r="R65" s="1" t="s">
        <v>177</v>
      </c>
      <c r="S65" s="1">
        <v>2</v>
      </c>
      <c r="T65" s="1" t="s">
        <v>178</v>
      </c>
      <c r="U65" s="1" t="s">
        <v>14</v>
      </c>
      <c r="V65" s="1" t="s">
        <v>10</v>
      </c>
      <c r="W65" s="1" t="s">
        <v>179</v>
      </c>
    </row>
    <row r="66" spans="1:23">
      <c r="A66" s="1" t="s">
        <v>31</v>
      </c>
      <c r="B66" s="1" t="s">
        <v>40</v>
      </c>
      <c r="C66" s="1" t="s">
        <v>400</v>
      </c>
      <c r="D66" s="1" t="s">
        <v>33</v>
      </c>
      <c r="E66" s="1" t="s">
        <v>401</v>
      </c>
      <c r="F66" s="1" t="s">
        <v>28</v>
      </c>
      <c r="G66" s="1">
        <v>235</v>
      </c>
      <c r="H66" s="1">
        <f t="shared" si="0"/>
        <v>1175</v>
      </c>
      <c r="I66" s="1" t="s">
        <v>169</v>
      </c>
      <c r="J66" s="1" t="s">
        <v>82</v>
      </c>
      <c r="K66" s="1" t="s">
        <v>374</v>
      </c>
      <c r="L66" s="1" t="s">
        <v>375</v>
      </c>
      <c r="M66" s="1" t="s">
        <v>415</v>
      </c>
      <c r="N66" s="1" t="s">
        <v>416</v>
      </c>
      <c r="O66" s="1" t="s">
        <v>417</v>
      </c>
      <c r="P66" s="1" t="s">
        <v>175</v>
      </c>
      <c r="Q66" s="1" t="s">
        <v>176</v>
      </c>
      <c r="R66" s="1" t="s">
        <v>177</v>
      </c>
      <c r="S66" s="1">
        <v>5</v>
      </c>
      <c r="T66" s="1" t="s">
        <v>178</v>
      </c>
      <c r="U66" s="1" t="s">
        <v>14</v>
      </c>
      <c r="V66" s="1" t="s">
        <v>10</v>
      </c>
      <c r="W66" s="1" t="s">
        <v>179</v>
      </c>
    </row>
    <row r="67" spans="1:23">
      <c r="A67" s="1" t="s">
        <v>31</v>
      </c>
      <c r="B67" s="1" t="s">
        <v>40</v>
      </c>
      <c r="C67" s="1" t="s">
        <v>400</v>
      </c>
      <c r="D67" s="1" t="s">
        <v>33</v>
      </c>
      <c r="E67" s="1" t="s">
        <v>401</v>
      </c>
      <c r="F67" s="1" t="s">
        <v>29</v>
      </c>
      <c r="G67" s="1">
        <v>356</v>
      </c>
      <c r="H67" s="1">
        <f t="shared" ref="H67:H130" si="1">G67*S67</f>
        <v>356</v>
      </c>
      <c r="I67" s="1" t="s">
        <v>215</v>
      </c>
      <c r="J67" s="1" t="s">
        <v>144</v>
      </c>
      <c r="K67" s="1" t="s">
        <v>374</v>
      </c>
      <c r="L67" s="1" t="s">
        <v>375</v>
      </c>
      <c r="M67" s="1" t="s">
        <v>418</v>
      </c>
      <c r="N67" s="1" t="s">
        <v>419</v>
      </c>
      <c r="O67" s="1" t="s">
        <v>420</v>
      </c>
      <c r="P67" s="1" t="s">
        <v>175</v>
      </c>
      <c r="Q67" s="1" t="s">
        <v>176</v>
      </c>
      <c r="R67" s="1" t="s">
        <v>177</v>
      </c>
      <c r="S67" s="1">
        <v>1</v>
      </c>
      <c r="T67" s="1" t="s">
        <v>178</v>
      </c>
      <c r="U67" s="1" t="s">
        <v>14</v>
      </c>
      <c r="V67" s="1" t="s">
        <v>10</v>
      </c>
      <c r="W67" s="1" t="s">
        <v>179</v>
      </c>
    </row>
    <row r="68" spans="1:23">
      <c r="A68" s="1" t="s">
        <v>31</v>
      </c>
      <c r="B68" s="1" t="s">
        <v>40</v>
      </c>
      <c r="C68" s="1" t="s">
        <v>400</v>
      </c>
      <c r="D68" s="1" t="s">
        <v>33</v>
      </c>
      <c r="E68" s="1" t="s">
        <v>401</v>
      </c>
      <c r="F68" s="1" t="s">
        <v>29</v>
      </c>
      <c r="G68" s="1">
        <v>356</v>
      </c>
      <c r="H68" s="1">
        <f t="shared" si="1"/>
        <v>712</v>
      </c>
      <c r="I68" s="1" t="s">
        <v>279</v>
      </c>
      <c r="J68" s="1" t="s">
        <v>130</v>
      </c>
      <c r="K68" s="1" t="s">
        <v>374</v>
      </c>
      <c r="L68" s="1" t="s">
        <v>375</v>
      </c>
      <c r="M68" s="1" t="s">
        <v>421</v>
      </c>
      <c r="N68" s="1" t="s">
        <v>422</v>
      </c>
      <c r="O68" s="1" t="s">
        <v>423</v>
      </c>
      <c r="P68" s="1" t="s">
        <v>175</v>
      </c>
      <c r="Q68" s="1" t="s">
        <v>176</v>
      </c>
      <c r="R68" s="1" t="s">
        <v>177</v>
      </c>
      <c r="S68" s="1">
        <v>2</v>
      </c>
      <c r="T68" s="1" t="s">
        <v>178</v>
      </c>
      <c r="U68" s="1" t="s">
        <v>197</v>
      </c>
      <c r="V68" s="1" t="s">
        <v>15</v>
      </c>
      <c r="W68" s="1" t="s">
        <v>179</v>
      </c>
    </row>
    <row r="69" spans="1:23">
      <c r="A69" s="1" t="s">
        <v>31</v>
      </c>
      <c r="B69" s="1" t="s">
        <v>40</v>
      </c>
      <c r="C69" s="1" t="s">
        <v>400</v>
      </c>
      <c r="D69" s="1" t="s">
        <v>33</v>
      </c>
      <c r="E69" s="1" t="s">
        <v>401</v>
      </c>
      <c r="F69" s="1" t="s">
        <v>28</v>
      </c>
      <c r="G69" s="1">
        <v>235</v>
      </c>
      <c r="H69" s="1">
        <f t="shared" si="1"/>
        <v>235</v>
      </c>
      <c r="I69" s="1" t="s">
        <v>169</v>
      </c>
      <c r="J69" s="1" t="s">
        <v>82</v>
      </c>
      <c r="K69" s="1" t="s">
        <v>374</v>
      </c>
      <c r="L69" s="1" t="s">
        <v>375</v>
      </c>
      <c r="M69" s="1" t="s">
        <v>424</v>
      </c>
      <c r="N69" s="1" t="s">
        <v>425</v>
      </c>
      <c r="O69" s="1" t="s">
        <v>426</v>
      </c>
      <c r="P69" s="1" t="s">
        <v>175</v>
      </c>
      <c r="Q69" s="1" t="s">
        <v>176</v>
      </c>
      <c r="R69" s="1" t="s">
        <v>177</v>
      </c>
      <c r="S69" s="1">
        <v>1</v>
      </c>
      <c r="T69" s="1" t="s">
        <v>178</v>
      </c>
      <c r="U69" s="1" t="s">
        <v>14</v>
      </c>
      <c r="V69" s="1" t="s">
        <v>10</v>
      </c>
      <c r="W69" s="1" t="s">
        <v>179</v>
      </c>
    </row>
    <row r="70" spans="1:23">
      <c r="A70" s="1" t="s">
        <v>31</v>
      </c>
      <c r="B70" s="1" t="s">
        <v>40</v>
      </c>
      <c r="C70" s="1" t="s">
        <v>400</v>
      </c>
      <c r="D70" s="1" t="s">
        <v>33</v>
      </c>
      <c r="E70" s="1" t="s">
        <v>401</v>
      </c>
      <c r="F70" s="1" t="s">
        <v>28</v>
      </c>
      <c r="G70" s="1">
        <v>312</v>
      </c>
      <c r="H70" s="1">
        <f t="shared" si="1"/>
        <v>312</v>
      </c>
      <c r="I70" s="1" t="s">
        <v>215</v>
      </c>
      <c r="J70" s="1" t="s">
        <v>129</v>
      </c>
      <c r="K70" s="1" t="s">
        <v>374</v>
      </c>
      <c r="L70" s="1" t="s">
        <v>375</v>
      </c>
      <c r="M70" s="1" t="s">
        <v>427</v>
      </c>
      <c r="N70" s="1" t="s">
        <v>428</v>
      </c>
      <c r="O70" s="1" t="s">
        <v>429</v>
      </c>
      <c r="P70" s="1" t="s">
        <v>175</v>
      </c>
      <c r="Q70" s="1" t="s">
        <v>176</v>
      </c>
      <c r="R70" s="1" t="s">
        <v>177</v>
      </c>
      <c r="S70" s="1">
        <v>1</v>
      </c>
      <c r="T70" s="1" t="s">
        <v>178</v>
      </c>
      <c r="U70" s="1" t="s">
        <v>14</v>
      </c>
      <c r="V70" s="1" t="s">
        <v>10</v>
      </c>
      <c r="W70" s="1" t="s">
        <v>179</v>
      </c>
    </row>
    <row r="71" spans="1:23">
      <c r="A71" s="1" t="s">
        <v>31</v>
      </c>
      <c r="B71" s="1" t="s">
        <v>40</v>
      </c>
      <c r="C71" s="1" t="s">
        <v>430</v>
      </c>
      <c r="D71" s="1" t="s">
        <v>34</v>
      </c>
      <c r="E71" s="1" t="s">
        <v>431</v>
      </c>
      <c r="F71" s="1" t="s">
        <v>29</v>
      </c>
      <c r="G71" s="1">
        <v>365</v>
      </c>
      <c r="H71" s="1">
        <f t="shared" si="1"/>
        <v>1095</v>
      </c>
      <c r="I71" s="1" t="s">
        <v>169</v>
      </c>
      <c r="J71" s="1" t="s">
        <v>110</v>
      </c>
      <c r="K71" s="1" t="s">
        <v>374</v>
      </c>
      <c r="L71" s="1" t="s">
        <v>375</v>
      </c>
      <c r="M71" s="1" t="s">
        <v>432</v>
      </c>
      <c r="N71" s="1" t="s">
        <v>433</v>
      </c>
      <c r="O71" s="1" t="s">
        <v>434</v>
      </c>
      <c r="P71" s="1" t="s">
        <v>175</v>
      </c>
      <c r="Q71" s="1" t="s">
        <v>176</v>
      </c>
      <c r="R71" s="1" t="s">
        <v>177</v>
      </c>
      <c r="S71" s="1">
        <v>3</v>
      </c>
      <c r="T71" s="1" t="s">
        <v>178</v>
      </c>
      <c r="U71" s="1" t="s">
        <v>14</v>
      </c>
      <c r="V71" s="1" t="s">
        <v>10</v>
      </c>
      <c r="W71" s="1" t="s">
        <v>179</v>
      </c>
    </row>
    <row r="72" spans="1:23">
      <c r="A72" s="1" t="s">
        <v>31</v>
      </c>
      <c r="B72" s="1" t="s">
        <v>40</v>
      </c>
      <c r="C72" s="1" t="s">
        <v>430</v>
      </c>
      <c r="D72" s="1" t="s">
        <v>34</v>
      </c>
      <c r="E72" s="1" t="s">
        <v>431</v>
      </c>
      <c r="F72" s="1" t="s">
        <v>28</v>
      </c>
      <c r="G72" s="1">
        <v>216</v>
      </c>
      <c r="H72" s="1">
        <f t="shared" si="1"/>
        <v>2808</v>
      </c>
      <c r="I72" s="1" t="s">
        <v>215</v>
      </c>
      <c r="J72" s="1" t="s">
        <v>59</v>
      </c>
      <c r="K72" s="1" t="s">
        <v>374</v>
      </c>
      <c r="L72" s="1" t="s">
        <v>375</v>
      </c>
      <c r="M72" s="1" t="s">
        <v>435</v>
      </c>
      <c r="N72" s="1" t="s">
        <v>436</v>
      </c>
      <c r="O72" s="1" t="s">
        <v>437</v>
      </c>
      <c r="P72" s="1" t="s">
        <v>438</v>
      </c>
      <c r="Q72" s="1" t="s">
        <v>176</v>
      </c>
      <c r="R72" s="1" t="s">
        <v>177</v>
      </c>
      <c r="S72" s="1">
        <v>13</v>
      </c>
      <c r="T72" s="1" t="s">
        <v>178</v>
      </c>
      <c r="U72" s="1" t="s">
        <v>14</v>
      </c>
      <c r="V72" s="1" t="s">
        <v>10</v>
      </c>
      <c r="W72" s="1" t="s">
        <v>179</v>
      </c>
    </row>
    <row r="73" spans="1:23">
      <c r="A73" s="1" t="s">
        <v>31</v>
      </c>
      <c r="B73" s="1" t="s">
        <v>40</v>
      </c>
      <c r="C73" s="1" t="s">
        <v>430</v>
      </c>
      <c r="D73" s="1" t="s">
        <v>34</v>
      </c>
      <c r="E73" s="1" t="s">
        <v>431</v>
      </c>
      <c r="F73" s="1" t="s">
        <v>28</v>
      </c>
      <c r="G73" s="1">
        <v>311</v>
      </c>
      <c r="H73" s="1">
        <f t="shared" si="1"/>
        <v>2799</v>
      </c>
      <c r="I73" s="1" t="s">
        <v>279</v>
      </c>
      <c r="J73" s="1" t="s">
        <v>77</v>
      </c>
      <c r="K73" s="1" t="s">
        <v>374</v>
      </c>
      <c r="L73" s="1" t="s">
        <v>375</v>
      </c>
      <c r="M73" s="1" t="s">
        <v>439</v>
      </c>
      <c r="N73" s="1" t="s">
        <v>440</v>
      </c>
      <c r="O73" s="1" t="s">
        <v>441</v>
      </c>
      <c r="P73" s="1" t="s">
        <v>442</v>
      </c>
      <c r="Q73" s="1" t="s">
        <v>176</v>
      </c>
      <c r="R73" s="1" t="s">
        <v>177</v>
      </c>
      <c r="S73" s="1">
        <v>9</v>
      </c>
      <c r="T73" s="1" t="s">
        <v>178</v>
      </c>
      <c r="U73" s="1" t="s">
        <v>14</v>
      </c>
      <c r="V73" s="1" t="s">
        <v>10</v>
      </c>
      <c r="W73" s="1" t="s">
        <v>179</v>
      </c>
    </row>
    <row r="74" spans="1:23">
      <c r="A74" s="1" t="s">
        <v>31</v>
      </c>
      <c r="B74" s="1" t="s">
        <v>40</v>
      </c>
      <c r="C74" s="1" t="s">
        <v>430</v>
      </c>
      <c r="D74" s="1" t="s">
        <v>34</v>
      </c>
      <c r="E74" s="1" t="s">
        <v>431</v>
      </c>
      <c r="F74" s="1" t="s">
        <v>28</v>
      </c>
      <c r="G74" s="1">
        <v>269</v>
      </c>
      <c r="H74" s="1">
        <f t="shared" si="1"/>
        <v>5649</v>
      </c>
      <c r="I74" s="1" t="s">
        <v>215</v>
      </c>
      <c r="J74" s="1" t="s">
        <v>65</v>
      </c>
      <c r="K74" s="1" t="s">
        <v>374</v>
      </c>
      <c r="L74" s="1" t="s">
        <v>375</v>
      </c>
      <c r="M74" s="1" t="s">
        <v>443</v>
      </c>
      <c r="N74" s="1" t="s">
        <v>444</v>
      </c>
      <c r="O74" s="1" t="s">
        <v>445</v>
      </c>
      <c r="P74" s="1" t="s">
        <v>446</v>
      </c>
      <c r="Q74" s="1" t="s">
        <v>176</v>
      </c>
      <c r="R74" s="1" t="s">
        <v>177</v>
      </c>
      <c r="S74" s="1">
        <v>21</v>
      </c>
      <c r="T74" s="1" t="s">
        <v>178</v>
      </c>
      <c r="U74" s="1" t="s">
        <v>14</v>
      </c>
      <c r="V74" s="1" t="s">
        <v>10</v>
      </c>
      <c r="W74" s="1" t="s">
        <v>179</v>
      </c>
    </row>
    <row r="75" spans="1:23">
      <c r="A75" s="1" t="s">
        <v>31</v>
      </c>
      <c r="B75" s="1" t="s">
        <v>40</v>
      </c>
      <c r="C75" s="1" t="s">
        <v>430</v>
      </c>
      <c r="D75" s="1" t="s">
        <v>34</v>
      </c>
      <c r="E75" s="1" t="s">
        <v>431</v>
      </c>
      <c r="F75" s="1" t="s">
        <v>28</v>
      </c>
      <c r="G75" s="1">
        <v>311</v>
      </c>
      <c r="H75" s="1">
        <f t="shared" si="1"/>
        <v>311</v>
      </c>
      <c r="I75" s="1" t="s">
        <v>279</v>
      </c>
      <c r="J75" s="1" t="s">
        <v>77</v>
      </c>
      <c r="K75" s="1" t="s">
        <v>374</v>
      </c>
      <c r="L75" s="1" t="s">
        <v>375</v>
      </c>
      <c r="M75" s="1" t="s">
        <v>447</v>
      </c>
      <c r="N75" s="1" t="s">
        <v>448</v>
      </c>
      <c r="O75" s="1" t="s">
        <v>449</v>
      </c>
      <c r="P75" s="1" t="s">
        <v>175</v>
      </c>
      <c r="Q75" s="1" t="s">
        <v>176</v>
      </c>
      <c r="R75" s="1" t="s">
        <v>177</v>
      </c>
      <c r="S75" s="1">
        <v>1</v>
      </c>
      <c r="T75" s="1" t="s">
        <v>178</v>
      </c>
      <c r="U75" s="1" t="s">
        <v>197</v>
      </c>
      <c r="V75" s="1" t="s">
        <v>15</v>
      </c>
      <c r="W75" s="1" t="s">
        <v>179</v>
      </c>
    </row>
    <row r="76" spans="1:23">
      <c r="A76" s="1" t="s">
        <v>31</v>
      </c>
      <c r="B76" s="1" t="s">
        <v>40</v>
      </c>
      <c r="C76" s="1" t="s">
        <v>430</v>
      </c>
      <c r="D76" s="1" t="s">
        <v>34</v>
      </c>
      <c r="E76" s="1" t="s">
        <v>431</v>
      </c>
      <c r="F76" s="1" t="s">
        <v>29</v>
      </c>
      <c r="G76" s="1">
        <v>356</v>
      </c>
      <c r="H76" s="1">
        <f t="shared" si="1"/>
        <v>712</v>
      </c>
      <c r="I76" s="1" t="s">
        <v>215</v>
      </c>
      <c r="J76" s="1" t="s">
        <v>71</v>
      </c>
      <c r="K76" s="1" t="s">
        <v>374</v>
      </c>
      <c r="L76" s="1" t="s">
        <v>375</v>
      </c>
      <c r="M76" s="1" t="s">
        <v>450</v>
      </c>
      <c r="N76" s="1" t="s">
        <v>451</v>
      </c>
      <c r="O76" s="1" t="s">
        <v>452</v>
      </c>
      <c r="P76" s="1" t="s">
        <v>175</v>
      </c>
      <c r="Q76" s="1" t="s">
        <v>176</v>
      </c>
      <c r="R76" s="1" t="s">
        <v>177</v>
      </c>
      <c r="S76" s="1">
        <v>2</v>
      </c>
      <c r="T76" s="1" t="s">
        <v>178</v>
      </c>
      <c r="U76" s="1" t="s">
        <v>197</v>
      </c>
      <c r="V76" s="1" t="s">
        <v>15</v>
      </c>
      <c r="W76" s="1" t="s">
        <v>179</v>
      </c>
    </row>
    <row r="77" spans="1:23">
      <c r="A77" s="1" t="s">
        <v>31</v>
      </c>
      <c r="B77" s="1" t="s">
        <v>40</v>
      </c>
      <c r="C77" s="1" t="s">
        <v>430</v>
      </c>
      <c r="D77" s="1" t="s">
        <v>34</v>
      </c>
      <c r="E77" s="1" t="s">
        <v>431</v>
      </c>
      <c r="F77" s="1" t="s">
        <v>29</v>
      </c>
      <c r="G77" s="1">
        <v>356</v>
      </c>
      <c r="H77" s="1">
        <f t="shared" si="1"/>
        <v>1780</v>
      </c>
      <c r="I77" s="1" t="s">
        <v>215</v>
      </c>
      <c r="J77" s="1" t="s">
        <v>71</v>
      </c>
      <c r="K77" s="1" t="s">
        <v>374</v>
      </c>
      <c r="L77" s="1" t="s">
        <v>375</v>
      </c>
      <c r="M77" s="1" t="s">
        <v>453</v>
      </c>
      <c r="N77" s="1" t="s">
        <v>454</v>
      </c>
      <c r="O77" s="1" t="s">
        <v>455</v>
      </c>
      <c r="P77" s="1" t="s">
        <v>456</v>
      </c>
      <c r="Q77" s="1" t="s">
        <v>176</v>
      </c>
      <c r="R77" s="1" t="s">
        <v>177</v>
      </c>
      <c r="S77" s="1">
        <v>5</v>
      </c>
      <c r="T77" s="1" t="s">
        <v>457</v>
      </c>
      <c r="U77" s="1" t="s">
        <v>14</v>
      </c>
      <c r="V77" s="1" t="s">
        <v>19</v>
      </c>
      <c r="W77" s="1" t="s">
        <v>179</v>
      </c>
    </row>
    <row r="78" spans="1:23">
      <c r="A78" s="1" t="s">
        <v>31</v>
      </c>
      <c r="B78" s="1" t="s">
        <v>40</v>
      </c>
      <c r="C78" s="1" t="s">
        <v>430</v>
      </c>
      <c r="D78" s="1" t="s">
        <v>34</v>
      </c>
      <c r="E78" s="1" t="s">
        <v>431</v>
      </c>
      <c r="F78" s="1" t="s">
        <v>28</v>
      </c>
      <c r="G78" s="1">
        <v>269</v>
      </c>
      <c r="H78" s="1">
        <f t="shared" si="1"/>
        <v>807</v>
      </c>
      <c r="I78" s="1" t="s">
        <v>215</v>
      </c>
      <c r="J78" s="1" t="s">
        <v>65</v>
      </c>
      <c r="K78" s="1" t="s">
        <v>374</v>
      </c>
      <c r="L78" s="1" t="s">
        <v>375</v>
      </c>
      <c r="M78" s="1" t="s">
        <v>458</v>
      </c>
      <c r="N78" s="1" t="s">
        <v>459</v>
      </c>
      <c r="O78" s="1" t="s">
        <v>460</v>
      </c>
      <c r="P78" s="1" t="s">
        <v>175</v>
      </c>
      <c r="Q78" s="1" t="s">
        <v>176</v>
      </c>
      <c r="R78" s="1" t="s">
        <v>177</v>
      </c>
      <c r="S78" s="1">
        <v>3</v>
      </c>
      <c r="T78" s="1" t="s">
        <v>178</v>
      </c>
      <c r="U78" s="1" t="s">
        <v>14</v>
      </c>
      <c r="V78" s="1" t="s">
        <v>10</v>
      </c>
      <c r="W78" s="1" t="s">
        <v>179</v>
      </c>
    </row>
    <row r="79" spans="1:23">
      <c r="A79" s="1" t="s">
        <v>31</v>
      </c>
      <c r="B79" s="1" t="s">
        <v>40</v>
      </c>
      <c r="C79" s="1" t="s">
        <v>430</v>
      </c>
      <c r="D79" s="1" t="s">
        <v>34</v>
      </c>
      <c r="E79" s="1" t="s">
        <v>431</v>
      </c>
      <c r="F79" s="1" t="s">
        <v>29</v>
      </c>
      <c r="G79" s="1">
        <v>356</v>
      </c>
      <c r="H79" s="1">
        <f t="shared" si="1"/>
        <v>356</v>
      </c>
      <c r="I79" s="1" t="s">
        <v>215</v>
      </c>
      <c r="J79" s="1" t="s">
        <v>71</v>
      </c>
      <c r="K79" s="1" t="s">
        <v>374</v>
      </c>
      <c r="L79" s="1" t="s">
        <v>375</v>
      </c>
      <c r="M79" s="1" t="s">
        <v>461</v>
      </c>
      <c r="N79" s="1" t="s">
        <v>462</v>
      </c>
      <c r="O79" s="1" t="s">
        <v>463</v>
      </c>
      <c r="P79" s="1" t="s">
        <v>175</v>
      </c>
      <c r="Q79" s="1" t="s">
        <v>176</v>
      </c>
      <c r="R79" s="1" t="s">
        <v>177</v>
      </c>
      <c r="S79" s="1">
        <v>1</v>
      </c>
      <c r="T79" s="1" t="s">
        <v>178</v>
      </c>
      <c r="U79" s="1" t="s">
        <v>14</v>
      </c>
      <c r="V79" s="1" t="s">
        <v>10</v>
      </c>
      <c r="W79" s="1" t="s">
        <v>179</v>
      </c>
    </row>
    <row r="80" spans="1:23">
      <c r="A80" s="1" t="s">
        <v>31</v>
      </c>
      <c r="B80" s="1" t="s">
        <v>40</v>
      </c>
      <c r="C80" s="1" t="s">
        <v>430</v>
      </c>
      <c r="D80" s="1" t="s">
        <v>34</v>
      </c>
      <c r="E80" s="1" t="s">
        <v>431</v>
      </c>
      <c r="F80" s="1" t="s">
        <v>29</v>
      </c>
      <c r="G80" s="1">
        <v>448</v>
      </c>
      <c r="H80" s="1">
        <f t="shared" si="1"/>
        <v>1344</v>
      </c>
      <c r="I80" s="1" t="s">
        <v>215</v>
      </c>
      <c r="J80" s="1" t="s">
        <v>69</v>
      </c>
      <c r="K80" s="1" t="s">
        <v>374</v>
      </c>
      <c r="L80" s="1" t="s">
        <v>375</v>
      </c>
      <c r="M80" s="1" t="s">
        <v>464</v>
      </c>
      <c r="N80" s="1" t="s">
        <v>465</v>
      </c>
      <c r="O80" s="1" t="s">
        <v>466</v>
      </c>
      <c r="P80" s="1" t="s">
        <v>467</v>
      </c>
      <c r="Q80" s="1" t="s">
        <v>176</v>
      </c>
      <c r="R80" s="1" t="s">
        <v>177</v>
      </c>
      <c r="S80" s="1">
        <v>3</v>
      </c>
      <c r="T80" s="1" t="s">
        <v>178</v>
      </c>
      <c r="U80" s="1" t="s">
        <v>197</v>
      </c>
      <c r="V80" s="1" t="s">
        <v>15</v>
      </c>
      <c r="W80" s="1" t="s">
        <v>179</v>
      </c>
    </row>
    <row r="81" spans="1:23">
      <c r="A81" s="1" t="s">
        <v>31</v>
      </c>
      <c r="B81" s="1" t="s">
        <v>40</v>
      </c>
      <c r="C81" s="1" t="s">
        <v>430</v>
      </c>
      <c r="D81" s="1" t="s">
        <v>34</v>
      </c>
      <c r="E81" s="1" t="s">
        <v>431</v>
      </c>
      <c r="F81" s="1" t="s">
        <v>29</v>
      </c>
      <c r="G81" s="1">
        <v>448</v>
      </c>
      <c r="H81" s="1">
        <f t="shared" si="1"/>
        <v>448</v>
      </c>
      <c r="I81" s="1" t="s">
        <v>215</v>
      </c>
      <c r="J81" s="1" t="s">
        <v>69</v>
      </c>
      <c r="K81" s="1" t="s">
        <v>374</v>
      </c>
      <c r="L81" s="1" t="s">
        <v>375</v>
      </c>
      <c r="M81" s="1" t="s">
        <v>468</v>
      </c>
      <c r="N81" s="1" t="s">
        <v>469</v>
      </c>
      <c r="O81" s="1" t="s">
        <v>470</v>
      </c>
      <c r="P81" s="1" t="s">
        <v>471</v>
      </c>
      <c r="Q81" s="1" t="s">
        <v>176</v>
      </c>
      <c r="R81" s="1" t="s">
        <v>177</v>
      </c>
      <c r="S81" s="1">
        <v>1</v>
      </c>
      <c r="T81" s="1" t="s">
        <v>178</v>
      </c>
      <c r="U81" s="1" t="s">
        <v>197</v>
      </c>
      <c r="V81" s="1" t="s">
        <v>15</v>
      </c>
      <c r="W81" s="1" t="s">
        <v>179</v>
      </c>
    </row>
    <row r="82" spans="1:23">
      <c r="A82" s="1" t="s">
        <v>31</v>
      </c>
      <c r="B82" s="1" t="s">
        <v>40</v>
      </c>
      <c r="C82" s="1" t="s">
        <v>430</v>
      </c>
      <c r="D82" s="1" t="s">
        <v>34</v>
      </c>
      <c r="E82" s="1" t="s">
        <v>431</v>
      </c>
      <c r="F82" s="1" t="s">
        <v>29</v>
      </c>
      <c r="G82" s="1">
        <v>448</v>
      </c>
      <c r="H82" s="1">
        <f t="shared" si="1"/>
        <v>896</v>
      </c>
      <c r="I82" s="1" t="s">
        <v>215</v>
      </c>
      <c r="J82" s="1" t="s">
        <v>69</v>
      </c>
      <c r="K82" s="1" t="s">
        <v>374</v>
      </c>
      <c r="L82" s="1" t="s">
        <v>375</v>
      </c>
      <c r="M82" s="1" t="s">
        <v>472</v>
      </c>
      <c r="N82" s="1" t="s">
        <v>473</v>
      </c>
      <c r="O82" s="1" t="s">
        <v>474</v>
      </c>
      <c r="P82" s="1" t="s">
        <v>175</v>
      </c>
      <c r="Q82" s="1" t="s">
        <v>176</v>
      </c>
      <c r="R82" s="1" t="s">
        <v>177</v>
      </c>
      <c r="S82" s="1">
        <v>2</v>
      </c>
      <c r="T82" s="1" t="s">
        <v>178</v>
      </c>
      <c r="U82" s="1" t="s">
        <v>14</v>
      </c>
      <c r="V82" s="1" t="s">
        <v>10</v>
      </c>
      <c r="W82" s="1" t="s">
        <v>179</v>
      </c>
    </row>
    <row r="83" spans="1:23">
      <c r="A83" s="1" t="s">
        <v>31</v>
      </c>
      <c r="B83" s="1" t="s">
        <v>40</v>
      </c>
      <c r="C83" s="1" t="s">
        <v>430</v>
      </c>
      <c r="D83" s="1" t="s">
        <v>34</v>
      </c>
      <c r="E83" s="1" t="s">
        <v>431</v>
      </c>
      <c r="F83" s="1" t="s">
        <v>29</v>
      </c>
      <c r="G83" s="1">
        <v>356</v>
      </c>
      <c r="H83" s="1">
        <f t="shared" si="1"/>
        <v>712</v>
      </c>
      <c r="I83" s="1" t="s">
        <v>215</v>
      </c>
      <c r="J83" s="1" t="s">
        <v>71</v>
      </c>
      <c r="K83" s="1" t="s">
        <v>374</v>
      </c>
      <c r="L83" s="1" t="s">
        <v>375</v>
      </c>
      <c r="M83" s="1" t="s">
        <v>475</v>
      </c>
      <c r="N83" s="1" t="s">
        <v>476</v>
      </c>
      <c r="O83" s="1" t="s">
        <v>477</v>
      </c>
      <c r="P83" s="1" t="s">
        <v>175</v>
      </c>
      <c r="Q83" s="1" t="s">
        <v>176</v>
      </c>
      <c r="R83" s="1" t="s">
        <v>177</v>
      </c>
      <c r="S83" s="1">
        <v>2</v>
      </c>
      <c r="T83" s="1" t="s">
        <v>178</v>
      </c>
      <c r="U83" s="1" t="s">
        <v>14</v>
      </c>
      <c r="V83" s="1" t="s">
        <v>10</v>
      </c>
      <c r="W83" s="1" t="s">
        <v>179</v>
      </c>
    </row>
    <row r="84" spans="1:23">
      <c r="A84" s="1" t="s">
        <v>31</v>
      </c>
      <c r="B84" s="1" t="s">
        <v>40</v>
      </c>
      <c r="C84" s="1" t="s">
        <v>430</v>
      </c>
      <c r="D84" s="1" t="s">
        <v>34</v>
      </c>
      <c r="E84" s="1" t="s">
        <v>431</v>
      </c>
      <c r="F84" s="1" t="s">
        <v>28</v>
      </c>
      <c r="G84" s="1">
        <v>269</v>
      </c>
      <c r="H84" s="1">
        <f t="shared" si="1"/>
        <v>538</v>
      </c>
      <c r="I84" s="1" t="s">
        <v>215</v>
      </c>
      <c r="J84" s="1" t="s">
        <v>65</v>
      </c>
      <c r="K84" s="1" t="s">
        <v>374</v>
      </c>
      <c r="L84" s="1" t="s">
        <v>375</v>
      </c>
      <c r="M84" s="1" t="s">
        <v>478</v>
      </c>
      <c r="N84" s="1" t="s">
        <v>479</v>
      </c>
      <c r="O84" s="1" t="s">
        <v>480</v>
      </c>
      <c r="P84" s="1" t="s">
        <v>175</v>
      </c>
      <c r="Q84" s="1" t="s">
        <v>176</v>
      </c>
      <c r="R84" s="1" t="s">
        <v>177</v>
      </c>
      <c r="S84" s="1">
        <v>2</v>
      </c>
      <c r="T84" s="1" t="s">
        <v>178</v>
      </c>
      <c r="U84" s="1" t="s">
        <v>14</v>
      </c>
      <c r="V84" s="1" t="s">
        <v>10</v>
      </c>
      <c r="W84" s="1" t="s">
        <v>179</v>
      </c>
    </row>
    <row r="85" spans="1:23">
      <c r="A85" s="1" t="s">
        <v>31</v>
      </c>
      <c r="B85" s="1" t="s">
        <v>40</v>
      </c>
      <c r="C85" s="1" t="s">
        <v>430</v>
      </c>
      <c r="D85" s="1" t="s">
        <v>34</v>
      </c>
      <c r="E85" s="1" t="s">
        <v>431</v>
      </c>
      <c r="F85" s="1" t="s">
        <v>29</v>
      </c>
      <c r="G85" s="1">
        <v>356</v>
      </c>
      <c r="H85" s="1">
        <f t="shared" si="1"/>
        <v>712</v>
      </c>
      <c r="I85" s="1" t="s">
        <v>215</v>
      </c>
      <c r="J85" s="1" t="s">
        <v>71</v>
      </c>
      <c r="K85" s="1" t="s">
        <v>374</v>
      </c>
      <c r="L85" s="1" t="s">
        <v>375</v>
      </c>
      <c r="M85" s="1" t="s">
        <v>481</v>
      </c>
      <c r="N85" s="1" t="s">
        <v>482</v>
      </c>
      <c r="O85" s="1" t="s">
        <v>483</v>
      </c>
      <c r="P85" s="1" t="s">
        <v>175</v>
      </c>
      <c r="Q85" s="1" t="s">
        <v>176</v>
      </c>
      <c r="R85" s="1" t="s">
        <v>177</v>
      </c>
      <c r="S85" s="1">
        <v>2</v>
      </c>
      <c r="T85" s="1" t="s">
        <v>178</v>
      </c>
      <c r="U85" s="1" t="s">
        <v>14</v>
      </c>
      <c r="V85" s="1" t="s">
        <v>10</v>
      </c>
      <c r="W85" s="1" t="s">
        <v>179</v>
      </c>
    </row>
    <row r="86" spans="1:23">
      <c r="A86" s="1" t="s">
        <v>31</v>
      </c>
      <c r="B86" s="1" t="s">
        <v>44</v>
      </c>
      <c r="C86" s="1" t="s">
        <v>484</v>
      </c>
      <c r="D86" s="1" t="s">
        <v>46</v>
      </c>
      <c r="E86" s="1" t="s">
        <v>485</v>
      </c>
      <c r="F86" s="1" t="s">
        <v>29</v>
      </c>
      <c r="G86" s="1">
        <v>351</v>
      </c>
      <c r="H86" s="1">
        <f t="shared" si="1"/>
        <v>351</v>
      </c>
      <c r="I86" s="1" t="s">
        <v>169</v>
      </c>
      <c r="J86" s="1" t="s">
        <v>145</v>
      </c>
      <c r="K86" s="1" t="s">
        <v>374</v>
      </c>
      <c r="L86" s="1" t="s">
        <v>375</v>
      </c>
      <c r="M86" s="1" t="s">
        <v>486</v>
      </c>
      <c r="N86" s="1" t="s">
        <v>487</v>
      </c>
      <c r="O86" s="1" t="s">
        <v>488</v>
      </c>
      <c r="P86" s="1" t="s">
        <v>175</v>
      </c>
      <c r="Q86" s="1" t="s">
        <v>176</v>
      </c>
      <c r="R86" s="1" t="s">
        <v>177</v>
      </c>
      <c r="S86" s="1">
        <v>1</v>
      </c>
      <c r="T86" s="1" t="s">
        <v>178</v>
      </c>
      <c r="U86" s="1" t="s">
        <v>14</v>
      </c>
      <c r="V86" s="1" t="s">
        <v>10</v>
      </c>
      <c r="W86" s="1" t="s">
        <v>179</v>
      </c>
    </row>
    <row r="87" spans="1:23">
      <c r="A87" s="1" t="s">
        <v>31</v>
      </c>
      <c r="B87" s="1" t="s">
        <v>38</v>
      </c>
      <c r="C87" s="1" t="s">
        <v>400</v>
      </c>
      <c r="D87" s="1" t="s">
        <v>33</v>
      </c>
      <c r="E87" s="1" t="s">
        <v>489</v>
      </c>
      <c r="F87" s="1" t="s">
        <v>27</v>
      </c>
      <c r="G87" s="1">
        <v>152</v>
      </c>
      <c r="H87" s="1">
        <f t="shared" si="1"/>
        <v>152</v>
      </c>
      <c r="I87" s="1" t="s">
        <v>490</v>
      </c>
      <c r="J87" s="1" t="s">
        <v>66</v>
      </c>
      <c r="K87" s="1" t="s">
        <v>374</v>
      </c>
      <c r="L87" s="1" t="s">
        <v>375</v>
      </c>
      <c r="M87" s="1" t="s">
        <v>491</v>
      </c>
      <c r="N87" s="1" t="s">
        <v>492</v>
      </c>
      <c r="O87" s="1" t="s">
        <v>493</v>
      </c>
      <c r="P87" s="1" t="s">
        <v>175</v>
      </c>
      <c r="Q87" s="1" t="s">
        <v>176</v>
      </c>
      <c r="R87" s="1" t="s">
        <v>177</v>
      </c>
      <c r="S87" s="1">
        <v>1</v>
      </c>
      <c r="T87" s="1" t="s">
        <v>178</v>
      </c>
      <c r="U87" s="1" t="s">
        <v>14</v>
      </c>
      <c r="V87" s="1" t="s">
        <v>10</v>
      </c>
      <c r="W87" s="1" t="s">
        <v>179</v>
      </c>
    </row>
    <row r="88" spans="1:23">
      <c r="A88" s="1" t="s">
        <v>31</v>
      </c>
      <c r="B88" s="1" t="s">
        <v>48</v>
      </c>
      <c r="C88" s="1" t="s">
        <v>48</v>
      </c>
      <c r="D88" s="1" t="s">
        <v>45</v>
      </c>
      <c r="E88" s="1" t="s">
        <v>494</v>
      </c>
      <c r="F88" s="1" t="s">
        <v>30</v>
      </c>
      <c r="G88" s="1">
        <v>563</v>
      </c>
      <c r="H88" s="1">
        <f t="shared" si="1"/>
        <v>563</v>
      </c>
      <c r="I88" s="1" t="s">
        <v>219</v>
      </c>
      <c r="J88" s="1" t="s">
        <v>80</v>
      </c>
      <c r="K88" s="1" t="s">
        <v>495</v>
      </c>
      <c r="L88" s="1" t="s">
        <v>496</v>
      </c>
      <c r="M88" s="1" t="s">
        <v>497</v>
      </c>
      <c r="N88" s="1" t="s">
        <v>498</v>
      </c>
      <c r="O88" s="1" t="s">
        <v>499</v>
      </c>
      <c r="P88" s="1" t="s">
        <v>175</v>
      </c>
      <c r="Q88" s="1" t="s">
        <v>176</v>
      </c>
      <c r="R88" s="1" t="s">
        <v>177</v>
      </c>
      <c r="S88" s="1">
        <v>1</v>
      </c>
      <c r="T88" s="1" t="s">
        <v>178</v>
      </c>
      <c r="U88" s="1" t="s">
        <v>197</v>
      </c>
      <c r="V88" s="1" t="s">
        <v>15</v>
      </c>
      <c r="W88" s="1" t="s">
        <v>179</v>
      </c>
    </row>
    <row r="89" spans="1:23">
      <c r="A89" s="1" t="s">
        <v>31</v>
      </c>
      <c r="B89" s="1" t="s">
        <v>48</v>
      </c>
      <c r="C89" s="1" t="s">
        <v>500</v>
      </c>
      <c r="D89" s="1" t="s">
        <v>45</v>
      </c>
      <c r="E89" s="1" t="s">
        <v>494</v>
      </c>
      <c r="F89" s="1" t="s">
        <v>29</v>
      </c>
      <c r="G89" s="1">
        <v>472</v>
      </c>
      <c r="H89" s="1">
        <f t="shared" si="1"/>
        <v>944</v>
      </c>
      <c r="I89" s="1" t="s">
        <v>169</v>
      </c>
      <c r="J89" s="1" t="s">
        <v>98</v>
      </c>
      <c r="K89" s="1" t="s">
        <v>495</v>
      </c>
      <c r="L89" s="1" t="s">
        <v>496</v>
      </c>
      <c r="M89" s="1" t="s">
        <v>501</v>
      </c>
      <c r="N89" s="1" t="s">
        <v>502</v>
      </c>
      <c r="O89" s="1" t="s">
        <v>503</v>
      </c>
      <c r="P89" s="1" t="s">
        <v>504</v>
      </c>
      <c r="Q89" s="1" t="s">
        <v>176</v>
      </c>
      <c r="R89" s="1" t="s">
        <v>177</v>
      </c>
      <c r="S89" s="1">
        <v>2</v>
      </c>
      <c r="T89" s="1" t="s">
        <v>457</v>
      </c>
      <c r="U89" s="1" t="s">
        <v>14</v>
      </c>
      <c r="V89" s="1" t="s">
        <v>19</v>
      </c>
      <c r="W89" s="1" t="s">
        <v>179</v>
      </c>
    </row>
    <row r="90" spans="1:23">
      <c r="A90" s="1" t="s">
        <v>31</v>
      </c>
      <c r="B90" s="1" t="s">
        <v>48</v>
      </c>
      <c r="C90" s="1" t="s">
        <v>48</v>
      </c>
      <c r="D90" s="1" t="s">
        <v>45</v>
      </c>
      <c r="E90" s="1" t="s">
        <v>494</v>
      </c>
      <c r="F90" s="1" t="s">
        <v>30</v>
      </c>
      <c r="G90" s="1">
        <v>563</v>
      </c>
      <c r="H90" s="1">
        <f t="shared" si="1"/>
        <v>1689</v>
      </c>
      <c r="I90" s="1" t="s">
        <v>219</v>
      </c>
      <c r="J90" s="1" t="s">
        <v>80</v>
      </c>
      <c r="K90" s="1" t="s">
        <v>495</v>
      </c>
      <c r="L90" s="1" t="s">
        <v>496</v>
      </c>
      <c r="M90" s="1" t="s">
        <v>505</v>
      </c>
      <c r="N90" s="1" t="s">
        <v>506</v>
      </c>
      <c r="O90" s="1" t="s">
        <v>507</v>
      </c>
      <c r="P90" s="1" t="s">
        <v>175</v>
      </c>
      <c r="Q90" s="1" t="s">
        <v>176</v>
      </c>
      <c r="R90" s="1" t="s">
        <v>177</v>
      </c>
      <c r="S90" s="1">
        <v>3</v>
      </c>
      <c r="T90" s="1" t="s">
        <v>178</v>
      </c>
      <c r="U90" s="1" t="s">
        <v>14</v>
      </c>
      <c r="V90" s="1" t="s">
        <v>10</v>
      </c>
      <c r="W90" s="1" t="s">
        <v>179</v>
      </c>
    </row>
    <row r="91" spans="1:23">
      <c r="A91" s="1" t="s">
        <v>31</v>
      </c>
      <c r="B91" s="1" t="s">
        <v>48</v>
      </c>
      <c r="C91" s="1" t="s">
        <v>500</v>
      </c>
      <c r="D91" s="1" t="s">
        <v>45</v>
      </c>
      <c r="E91" s="1" t="s">
        <v>494</v>
      </c>
      <c r="F91" s="1" t="s">
        <v>29</v>
      </c>
      <c r="G91" s="1">
        <v>472</v>
      </c>
      <c r="H91" s="1">
        <f t="shared" si="1"/>
        <v>472</v>
      </c>
      <c r="I91" s="1" t="s">
        <v>169</v>
      </c>
      <c r="J91" s="1" t="s">
        <v>98</v>
      </c>
      <c r="K91" s="1" t="s">
        <v>495</v>
      </c>
      <c r="L91" s="1" t="s">
        <v>496</v>
      </c>
      <c r="M91" s="1" t="s">
        <v>508</v>
      </c>
      <c r="N91" s="1" t="s">
        <v>509</v>
      </c>
      <c r="O91" s="1" t="s">
        <v>510</v>
      </c>
      <c r="P91" s="1" t="s">
        <v>511</v>
      </c>
      <c r="Q91" s="1" t="s">
        <v>176</v>
      </c>
      <c r="R91" s="1" t="s">
        <v>177</v>
      </c>
      <c r="S91" s="1">
        <v>1</v>
      </c>
      <c r="T91" s="1" t="s">
        <v>178</v>
      </c>
      <c r="U91" s="1" t="s">
        <v>14</v>
      </c>
      <c r="V91" s="1" t="s">
        <v>10</v>
      </c>
      <c r="W91" s="1" t="s">
        <v>179</v>
      </c>
    </row>
    <row r="92" spans="1:23">
      <c r="A92" s="1" t="s">
        <v>31</v>
      </c>
      <c r="B92" s="1" t="s">
        <v>48</v>
      </c>
      <c r="C92" s="1" t="s">
        <v>48</v>
      </c>
      <c r="D92" s="1" t="s">
        <v>45</v>
      </c>
      <c r="E92" s="1" t="s">
        <v>494</v>
      </c>
      <c r="F92" s="1" t="s">
        <v>30</v>
      </c>
      <c r="G92" s="1">
        <v>563</v>
      </c>
      <c r="H92" s="1">
        <f t="shared" si="1"/>
        <v>2252</v>
      </c>
      <c r="I92" s="1" t="s">
        <v>219</v>
      </c>
      <c r="J92" s="1" t="s">
        <v>80</v>
      </c>
      <c r="K92" s="1" t="s">
        <v>495</v>
      </c>
      <c r="L92" s="1" t="s">
        <v>496</v>
      </c>
      <c r="M92" s="1" t="s">
        <v>512</v>
      </c>
      <c r="N92" s="1" t="s">
        <v>513</v>
      </c>
      <c r="O92" s="1" t="s">
        <v>514</v>
      </c>
      <c r="P92" s="1" t="s">
        <v>515</v>
      </c>
      <c r="Q92" s="1" t="s">
        <v>176</v>
      </c>
      <c r="R92" s="1" t="s">
        <v>177</v>
      </c>
      <c r="S92" s="1">
        <v>4</v>
      </c>
      <c r="T92" s="1" t="s">
        <v>178</v>
      </c>
      <c r="U92" s="1" t="s">
        <v>14</v>
      </c>
      <c r="V92" s="1" t="s">
        <v>10</v>
      </c>
      <c r="W92" s="1" t="s">
        <v>179</v>
      </c>
    </row>
    <row r="93" spans="1:23">
      <c r="A93" s="1" t="s">
        <v>31</v>
      </c>
      <c r="B93" s="1" t="s">
        <v>48</v>
      </c>
      <c r="C93" s="1" t="s">
        <v>48</v>
      </c>
      <c r="D93" s="1" t="s">
        <v>45</v>
      </c>
      <c r="E93" s="1" t="s">
        <v>494</v>
      </c>
      <c r="F93" s="1" t="s">
        <v>30</v>
      </c>
      <c r="G93" s="1">
        <v>563</v>
      </c>
      <c r="H93" s="1">
        <f t="shared" si="1"/>
        <v>563</v>
      </c>
      <c r="I93" s="1" t="s">
        <v>219</v>
      </c>
      <c r="J93" s="1" t="s">
        <v>80</v>
      </c>
      <c r="K93" s="1" t="s">
        <v>495</v>
      </c>
      <c r="L93" s="1" t="s">
        <v>496</v>
      </c>
      <c r="M93" s="1" t="s">
        <v>516</v>
      </c>
      <c r="N93" s="1" t="s">
        <v>517</v>
      </c>
      <c r="O93" s="1" t="s">
        <v>518</v>
      </c>
      <c r="P93" s="1" t="s">
        <v>519</v>
      </c>
      <c r="Q93" s="1" t="s">
        <v>176</v>
      </c>
      <c r="R93" s="1" t="s">
        <v>177</v>
      </c>
      <c r="S93" s="1">
        <v>1</v>
      </c>
      <c r="T93" s="1" t="s">
        <v>178</v>
      </c>
      <c r="U93" s="1" t="s">
        <v>14</v>
      </c>
      <c r="V93" s="1" t="s">
        <v>10</v>
      </c>
      <c r="W93" s="1" t="s">
        <v>179</v>
      </c>
    </row>
    <row r="94" spans="1:23">
      <c r="A94" s="1" t="s">
        <v>31</v>
      </c>
      <c r="B94" s="1" t="s">
        <v>48</v>
      </c>
      <c r="C94" s="1" t="s">
        <v>48</v>
      </c>
      <c r="D94" s="1" t="s">
        <v>45</v>
      </c>
      <c r="E94" s="1" t="s">
        <v>494</v>
      </c>
      <c r="F94" s="1" t="s">
        <v>30</v>
      </c>
      <c r="G94" s="1">
        <v>563</v>
      </c>
      <c r="H94" s="1">
        <f t="shared" si="1"/>
        <v>563</v>
      </c>
      <c r="I94" s="1" t="s">
        <v>219</v>
      </c>
      <c r="J94" s="1" t="s">
        <v>80</v>
      </c>
      <c r="K94" s="1" t="s">
        <v>495</v>
      </c>
      <c r="L94" s="1" t="s">
        <v>496</v>
      </c>
      <c r="M94" s="1" t="s">
        <v>520</v>
      </c>
      <c r="N94" s="1" t="s">
        <v>521</v>
      </c>
      <c r="O94" s="1" t="s">
        <v>522</v>
      </c>
      <c r="P94" s="1" t="s">
        <v>175</v>
      </c>
      <c r="Q94" s="1" t="s">
        <v>176</v>
      </c>
      <c r="R94" s="1" t="s">
        <v>177</v>
      </c>
      <c r="S94" s="1">
        <v>1</v>
      </c>
      <c r="T94" s="1" t="s">
        <v>178</v>
      </c>
      <c r="U94" s="1" t="s">
        <v>14</v>
      </c>
      <c r="V94" s="1" t="s">
        <v>10</v>
      </c>
      <c r="W94" s="1" t="s">
        <v>179</v>
      </c>
    </row>
    <row r="95" spans="1:23">
      <c r="A95" s="1" t="s">
        <v>31</v>
      </c>
      <c r="B95" s="1" t="s">
        <v>48</v>
      </c>
      <c r="C95" s="1" t="s">
        <v>48</v>
      </c>
      <c r="D95" s="1" t="s">
        <v>45</v>
      </c>
      <c r="E95" s="1" t="s">
        <v>494</v>
      </c>
      <c r="F95" s="1" t="s">
        <v>30</v>
      </c>
      <c r="G95" s="1">
        <v>563</v>
      </c>
      <c r="H95" s="1">
        <f t="shared" si="1"/>
        <v>563</v>
      </c>
      <c r="I95" s="1" t="s">
        <v>219</v>
      </c>
      <c r="J95" s="1" t="s">
        <v>80</v>
      </c>
      <c r="K95" s="1" t="s">
        <v>495</v>
      </c>
      <c r="L95" s="1" t="s">
        <v>496</v>
      </c>
      <c r="M95" s="1" t="s">
        <v>523</v>
      </c>
      <c r="N95" s="1" t="s">
        <v>524</v>
      </c>
      <c r="O95" s="1" t="s">
        <v>525</v>
      </c>
      <c r="P95" s="1" t="s">
        <v>175</v>
      </c>
      <c r="Q95" s="1" t="s">
        <v>176</v>
      </c>
      <c r="R95" s="1" t="s">
        <v>177</v>
      </c>
      <c r="S95" s="1">
        <v>1</v>
      </c>
      <c r="T95" s="1" t="s">
        <v>178</v>
      </c>
      <c r="U95" s="1" t="s">
        <v>197</v>
      </c>
      <c r="V95" s="1" t="s">
        <v>15</v>
      </c>
      <c r="W95" s="1" t="s">
        <v>179</v>
      </c>
    </row>
    <row r="96" spans="1:23">
      <c r="A96" s="1" t="s">
        <v>31</v>
      </c>
      <c r="B96" s="1" t="s">
        <v>48</v>
      </c>
      <c r="C96" s="1" t="s">
        <v>500</v>
      </c>
      <c r="D96" s="1" t="s">
        <v>45</v>
      </c>
      <c r="E96" s="1" t="s">
        <v>494</v>
      </c>
      <c r="F96" s="1" t="s">
        <v>29</v>
      </c>
      <c r="G96" s="1">
        <v>472</v>
      </c>
      <c r="H96" s="1">
        <f t="shared" si="1"/>
        <v>472</v>
      </c>
      <c r="I96" s="1" t="s">
        <v>169</v>
      </c>
      <c r="J96" s="1" t="s">
        <v>98</v>
      </c>
      <c r="K96" s="1" t="s">
        <v>495</v>
      </c>
      <c r="L96" s="1" t="s">
        <v>496</v>
      </c>
      <c r="M96" s="1" t="s">
        <v>526</v>
      </c>
      <c r="N96" s="1" t="s">
        <v>527</v>
      </c>
      <c r="O96" s="1" t="s">
        <v>528</v>
      </c>
      <c r="P96" s="1" t="s">
        <v>529</v>
      </c>
      <c r="Q96" s="1" t="s">
        <v>176</v>
      </c>
      <c r="R96" s="1" t="s">
        <v>177</v>
      </c>
      <c r="S96" s="1">
        <v>1</v>
      </c>
      <c r="T96" s="1" t="s">
        <v>178</v>
      </c>
      <c r="U96" s="1" t="s">
        <v>14</v>
      </c>
      <c r="V96" s="1" t="s">
        <v>10</v>
      </c>
      <c r="W96" s="1" t="s">
        <v>179</v>
      </c>
    </row>
    <row r="97" spans="1:23">
      <c r="A97" s="1" t="s">
        <v>31</v>
      </c>
      <c r="B97" s="1" t="s">
        <v>44</v>
      </c>
      <c r="C97" s="1" t="s">
        <v>530</v>
      </c>
      <c r="D97" s="1" t="s">
        <v>45</v>
      </c>
      <c r="E97" s="1" t="s">
        <v>494</v>
      </c>
      <c r="F97" s="1" t="s">
        <v>29</v>
      </c>
      <c r="G97" s="1">
        <v>472</v>
      </c>
      <c r="H97" s="1">
        <f t="shared" si="1"/>
        <v>472</v>
      </c>
      <c r="I97" s="1" t="s">
        <v>215</v>
      </c>
      <c r="J97" s="1" t="s">
        <v>89</v>
      </c>
      <c r="K97" s="1" t="s">
        <v>495</v>
      </c>
      <c r="L97" s="1" t="s">
        <v>496</v>
      </c>
      <c r="M97" s="1" t="s">
        <v>531</v>
      </c>
      <c r="N97" s="1" t="s">
        <v>532</v>
      </c>
      <c r="O97" s="1" t="s">
        <v>533</v>
      </c>
      <c r="P97" s="1" t="s">
        <v>534</v>
      </c>
      <c r="Q97" s="1" t="s">
        <v>176</v>
      </c>
      <c r="R97" s="1" t="s">
        <v>177</v>
      </c>
      <c r="S97" s="1">
        <v>1</v>
      </c>
      <c r="T97" s="1" t="s">
        <v>178</v>
      </c>
      <c r="U97" s="1" t="s">
        <v>197</v>
      </c>
      <c r="V97" s="1" t="s">
        <v>15</v>
      </c>
      <c r="W97" s="1" t="s">
        <v>179</v>
      </c>
    </row>
    <row r="98" spans="1:23">
      <c r="A98" s="1" t="s">
        <v>31</v>
      </c>
      <c r="B98" s="1" t="s">
        <v>44</v>
      </c>
      <c r="C98" s="1" t="s">
        <v>530</v>
      </c>
      <c r="D98" s="1" t="s">
        <v>45</v>
      </c>
      <c r="E98" s="1" t="s">
        <v>494</v>
      </c>
      <c r="F98" s="1" t="s">
        <v>29</v>
      </c>
      <c r="G98" s="1">
        <v>472</v>
      </c>
      <c r="H98" s="1">
        <f t="shared" si="1"/>
        <v>944</v>
      </c>
      <c r="I98" s="1" t="s">
        <v>215</v>
      </c>
      <c r="J98" s="1" t="s">
        <v>89</v>
      </c>
      <c r="K98" s="1" t="s">
        <v>495</v>
      </c>
      <c r="L98" s="1" t="s">
        <v>496</v>
      </c>
      <c r="M98" s="1" t="s">
        <v>535</v>
      </c>
      <c r="N98" s="1" t="s">
        <v>536</v>
      </c>
      <c r="O98" s="1" t="s">
        <v>537</v>
      </c>
      <c r="P98" s="1" t="s">
        <v>538</v>
      </c>
      <c r="Q98" s="1" t="s">
        <v>176</v>
      </c>
      <c r="R98" s="1" t="s">
        <v>177</v>
      </c>
      <c r="S98" s="1">
        <v>2</v>
      </c>
      <c r="T98" s="1" t="s">
        <v>178</v>
      </c>
      <c r="U98" s="1" t="s">
        <v>14</v>
      </c>
      <c r="V98" s="1" t="s">
        <v>10</v>
      </c>
      <c r="W98" s="1" t="s">
        <v>179</v>
      </c>
    </row>
    <row r="99" spans="1:23">
      <c r="A99" s="1" t="s">
        <v>31</v>
      </c>
      <c r="B99" s="1" t="s">
        <v>44</v>
      </c>
      <c r="C99" s="1" t="s">
        <v>530</v>
      </c>
      <c r="D99" s="1" t="s">
        <v>45</v>
      </c>
      <c r="E99" s="1" t="s">
        <v>494</v>
      </c>
      <c r="F99" s="1" t="s">
        <v>29</v>
      </c>
      <c r="G99" s="1">
        <v>472</v>
      </c>
      <c r="H99" s="1">
        <f t="shared" si="1"/>
        <v>1416</v>
      </c>
      <c r="I99" s="1" t="s">
        <v>215</v>
      </c>
      <c r="J99" s="1" t="s">
        <v>89</v>
      </c>
      <c r="K99" s="1" t="s">
        <v>495</v>
      </c>
      <c r="L99" s="1" t="s">
        <v>496</v>
      </c>
      <c r="M99" s="1" t="s">
        <v>539</v>
      </c>
      <c r="N99" s="1" t="s">
        <v>540</v>
      </c>
      <c r="O99" s="1" t="s">
        <v>541</v>
      </c>
      <c r="P99" s="1" t="s">
        <v>542</v>
      </c>
      <c r="Q99" s="1" t="s">
        <v>176</v>
      </c>
      <c r="R99" s="1" t="s">
        <v>177</v>
      </c>
      <c r="S99" s="1">
        <v>3</v>
      </c>
      <c r="T99" s="1" t="s">
        <v>178</v>
      </c>
      <c r="U99" s="1" t="s">
        <v>197</v>
      </c>
      <c r="V99" s="1" t="s">
        <v>15</v>
      </c>
      <c r="W99" s="1" t="s">
        <v>179</v>
      </c>
    </row>
    <row r="100" spans="1:23">
      <c r="A100" s="1" t="s">
        <v>31</v>
      </c>
      <c r="B100" s="1" t="s">
        <v>44</v>
      </c>
      <c r="C100" s="1" t="s">
        <v>530</v>
      </c>
      <c r="D100" s="1" t="s">
        <v>45</v>
      </c>
      <c r="E100" s="1" t="s">
        <v>494</v>
      </c>
      <c r="F100" s="1" t="s">
        <v>29</v>
      </c>
      <c r="G100" s="1">
        <v>404</v>
      </c>
      <c r="H100" s="1">
        <f t="shared" si="1"/>
        <v>404</v>
      </c>
      <c r="I100" s="1" t="s">
        <v>169</v>
      </c>
      <c r="J100" s="1" t="s">
        <v>142</v>
      </c>
      <c r="K100" s="1" t="s">
        <v>495</v>
      </c>
      <c r="L100" s="1" t="s">
        <v>496</v>
      </c>
      <c r="M100" s="1" t="s">
        <v>543</v>
      </c>
      <c r="N100" s="1" t="s">
        <v>544</v>
      </c>
      <c r="O100" s="1" t="s">
        <v>545</v>
      </c>
      <c r="P100" s="1" t="s">
        <v>546</v>
      </c>
      <c r="Q100" s="1" t="s">
        <v>176</v>
      </c>
      <c r="R100" s="1" t="s">
        <v>177</v>
      </c>
      <c r="S100" s="1">
        <v>1</v>
      </c>
      <c r="T100" s="1" t="s">
        <v>178</v>
      </c>
      <c r="U100" s="1" t="s">
        <v>197</v>
      </c>
      <c r="V100" s="1" t="s">
        <v>15</v>
      </c>
      <c r="W100" s="1" t="s">
        <v>179</v>
      </c>
    </row>
    <row r="101" spans="1:23">
      <c r="A101" s="1" t="s">
        <v>31</v>
      </c>
      <c r="B101" s="1" t="s">
        <v>44</v>
      </c>
      <c r="C101" s="1" t="s">
        <v>530</v>
      </c>
      <c r="D101" s="1" t="s">
        <v>45</v>
      </c>
      <c r="E101" s="1" t="s">
        <v>494</v>
      </c>
      <c r="F101" s="1" t="s">
        <v>30</v>
      </c>
      <c r="G101" s="1">
        <v>522</v>
      </c>
      <c r="H101" s="1">
        <f t="shared" si="1"/>
        <v>1044</v>
      </c>
      <c r="I101" s="1" t="s">
        <v>169</v>
      </c>
      <c r="J101" s="1" t="s">
        <v>127</v>
      </c>
      <c r="K101" s="1" t="s">
        <v>495</v>
      </c>
      <c r="L101" s="1" t="s">
        <v>496</v>
      </c>
      <c r="M101" s="1" t="s">
        <v>547</v>
      </c>
      <c r="N101" s="1" t="s">
        <v>548</v>
      </c>
      <c r="O101" s="1" t="s">
        <v>549</v>
      </c>
      <c r="P101" s="1" t="s">
        <v>175</v>
      </c>
      <c r="Q101" s="1" t="s">
        <v>176</v>
      </c>
      <c r="R101" s="1" t="s">
        <v>177</v>
      </c>
      <c r="S101" s="1">
        <v>2</v>
      </c>
      <c r="T101" s="1" t="s">
        <v>178</v>
      </c>
      <c r="U101" s="1" t="s">
        <v>14</v>
      </c>
      <c r="V101" s="1" t="s">
        <v>10</v>
      </c>
      <c r="W101" s="1" t="s">
        <v>179</v>
      </c>
    </row>
    <row r="102" spans="1:23">
      <c r="A102" s="1" t="s">
        <v>31</v>
      </c>
      <c r="B102" s="1" t="s">
        <v>44</v>
      </c>
      <c r="C102" s="1" t="s">
        <v>530</v>
      </c>
      <c r="D102" s="1" t="s">
        <v>45</v>
      </c>
      <c r="E102" s="1" t="s">
        <v>494</v>
      </c>
      <c r="F102" s="1" t="s">
        <v>29</v>
      </c>
      <c r="G102" s="1">
        <v>472</v>
      </c>
      <c r="H102" s="1">
        <f t="shared" si="1"/>
        <v>472</v>
      </c>
      <c r="I102" s="1" t="s">
        <v>215</v>
      </c>
      <c r="J102" s="1" t="s">
        <v>89</v>
      </c>
      <c r="K102" s="1" t="s">
        <v>495</v>
      </c>
      <c r="L102" s="1" t="s">
        <v>496</v>
      </c>
      <c r="M102" s="1" t="s">
        <v>550</v>
      </c>
      <c r="N102" s="1" t="s">
        <v>551</v>
      </c>
      <c r="O102" s="1" t="s">
        <v>552</v>
      </c>
      <c r="P102" s="1" t="s">
        <v>553</v>
      </c>
      <c r="Q102" s="1" t="s">
        <v>176</v>
      </c>
      <c r="R102" s="1" t="s">
        <v>177</v>
      </c>
      <c r="S102" s="1">
        <v>1</v>
      </c>
      <c r="T102" s="1" t="s">
        <v>178</v>
      </c>
      <c r="U102" s="1" t="s">
        <v>14</v>
      </c>
      <c r="V102" s="1" t="s">
        <v>10</v>
      </c>
      <c r="W102" s="1" t="s">
        <v>179</v>
      </c>
    </row>
    <row r="103" spans="1:23">
      <c r="A103" s="1" t="s">
        <v>31</v>
      </c>
      <c r="B103" s="1" t="s">
        <v>40</v>
      </c>
      <c r="C103" s="1" t="s">
        <v>430</v>
      </c>
      <c r="D103" s="1" t="s">
        <v>34</v>
      </c>
      <c r="E103" s="1" t="s">
        <v>431</v>
      </c>
      <c r="F103" s="1" t="s">
        <v>30</v>
      </c>
      <c r="G103" s="1">
        <v>571</v>
      </c>
      <c r="H103" s="1">
        <f t="shared" si="1"/>
        <v>571</v>
      </c>
      <c r="I103" s="1" t="s">
        <v>210</v>
      </c>
      <c r="J103" s="1" t="s">
        <v>84</v>
      </c>
      <c r="K103" s="1" t="s">
        <v>495</v>
      </c>
      <c r="L103" s="1" t="s">
        <v>496</v>
      </c>
      <c r="M103" s="1" t="s">
        <v>554</v>
      </c>
      <c r="N103" s="1" t="s">
        <v>555</v>
      </c>
      <c r="O103" s="1" t="s">
        <v>556</v>
      </c>
      <c r="P103" s="1" t="s">
        <v>175</v>
      </c>
      <c r="Q103" s="1" t="s">
        <v>176</v>
      </c>
      <c r="R103" s="1" t="s">
        <v>177</v>
      </c>
      <c r="S103" s="1">
        <v>1</v>
      </c>
      <c r="T103" s="1" t="s">
        <v>457</v>
      </c>
      <c r="U103" s="1" t="s">
        <v>14</v>
      </c>
      <c r="V103" s="1" t="s">
        <v>19</v>
      </c>
      <c r="W103" s="1" t="s">
        <v>179</v>
      </c>
    </row>
    <row r="104" spans="1:23">
      <c r="A104" s="1" t="s">
        <v>31</v>
      </c>
      <c r="B104" s="1" t="s">
        <v>40</v>
      </c>
      <c r="C104" s="1" t="s">
        <v>430</v>
      </c>
      <c r="D104" s="1" t="s">
        <v>34</v>
      </c>
      <c r="E104" s="1" t="s">
        <v>431</v>
      </c>
      <c r="F104" s="1" t="s">
        <v>30</v>
      </c>
      <c r="G104" s="1">
        <v>512</v>
      </c>
      <c r="H104" s="1">
        <f t="shared" si="1"/>
        <v>1024</v>
      </c>
      <c r="I104" s="1" t="s">
        <v>169</v>
      </c>
      <c r="J104" s="1" t="s">
        <v>79</v>
      </c>
      <c r="K104" s="1" t="s">
        <v>495</v>
      </c>
      <c r="L104" s="1" t="s">
        <v>496</v>
      </c>
      <c r="M104" s="1" t="s">
        <v>557</v>
      </c>
      <c r="N104" s="1" t="s">
        <v>558</v>
      </c>
      <c r="O104" s="1" t="s">
        <v>559</v>
      </c>
      <c r="P104" s="1" t="s">
        <v>560</v>
      </c>
      <c r="Q104" s="1" t="s">
        <v>176</v>
      </c>
      <c r="R104" s="1" t="s">
        <v>177</v>
      </c>
      <c r="S104" s="1">
        <v>2</v>
      </c>
      <c r="T104" s="1" t="s">
        <v>178</v>
      </c>
      <c r="U104" s="1" t="s">
        <v>14</v>
      </c>
      <c r="V104" s="1" t="s">
        <v>10</v>
      </c>
      <c r="W104" s="1" t="s">
        <v>179</v>
      </c>
    </row>
    <row r="105" spans="1:23">
      <c r="A105" s="1" t="s">
        <v>31</v>
      </c>
      <c r="B105" s="1" t="s">
        <v>40</v>
      </c>
      <c r="C105" s="1" t="s">
        <v>430</v>
      </c>
      <c r="D105" s="1" t="s">
        <v>34</v>
      </c>
      <c r="E105" s="1" t="s">
        <v>431</v>
      </c>
      <c r="F105" s="1" t="s">
        <v>30</v>
      </c>
      <c r="G105" s="1">
        <v>512</v>
      </c>
      <c r="H105" s="1">
        <f t="shared" si="1"/>
        <v>1536</v>
      </c>
      <c r="I105" s="1" t="s">
        <v>169</v>
      </c>
      <c r="J105" s="1" t="s">
        <v>79</v>
      </c>
      <c r="K105" s="1" t="s">
        <v>495</v>
      </c>
      <c r="L105" s="1" t="s">
        <v>496</v>
      </c>
      <c r="M105" s="1" t="s">
        <v>561</v>
      </c>
      <c r="N105" s="1" t="s">
        <v>562</v>
      </c>
      <c r="O105" s="1" t="s">
        <v>563</v>
      </c>
      <c r="P105" s="1" t="s">
        <v>564</v>
      </c>
      <c r="Q105" s="1" t="s">
        <v>176</v>
      </c>
      <c r="R105" s="1" t="s">
        <v>177</v>
      </c>
      <c r="S105" s="1">
        <v>3</v>
      </c>
      <c r="T105" s="1" t="s">
        <v>178</v>
      </c>
      <c r="U105" s="1" t="s">
        <v>197</v>
      </c>
      <c r="V105" s="1" t="s">
        <v>15</v>
      </c>
      <c r="W105" s="1" t="s">
        <v>179</v>
      </c>
    </row>
    <row r="106" spans="1:23">
      <c r="A106" s="1" t="s">
        <v>31</v>
      </c>
      <c r="B106" s="1" t="s">
        <v>32</v>
      </c>
      <c r="C106" s="1" t="s">
        <v>565</v>
      </c>
      <c r="D106" s="1" t="s">
        <v>33</v>
      </c>
      <c r="E106" s="1" t="s">
        <v>401</v>
      </c>
      <c r="F106" s="1" t="s">
        <v>29</v>
      </c>
      <c r="G106" s="1">
        <v>440</v>
      </c>
      <c r="H106" s="1">
        <f t="shared" si="1"/>
        <v>440</v>
      </c>
      <c r="I106" s="1" t="s">
        <v>169</v>
      </c>
      <c r="J106" s="1" t="s">
        <v>128</v>
      </c>
      <c r="K106" s="1" t="s">
        <v>495</v>
      </c>
      <c r="L106" s="1" t="s">
        <v>496</v>
      </c>
      <c r="M106" s="1" t="s">
        <v>566</v>
      </c>
      <c r="N106" s="1" t="s">
        <v>567</v>
      </c>
      <c r="O106" s="1" t="s">
        <v>568</v>
      </c>
      <c r="P106" s="1" t="s">
        <v>569</v>
      </c>
      <c r="Q106" s="1" t="s">
        <v>176</v>
      </c>
      <c r="R106" s="1" t="s">
        <v>177</v>
      </c>
      <c r="S106" s="1">
        <v>1</v>
      </c>
      <c r="T106" s="1" t="s">
        <v>178</v>
      </c>
      <c r="U106" s="1" t="s">
        <v>197</v>
      </c>
      <c r="V106" s="1" t="s">
        <v>15</v>
      </c>
      <c r="W106" s="1" t="s">
        <v>179</v>
      </c>
    </row>
    <row r="107" spans="1:23">
      <c r="A107" s="1" t="s">
        <v>31</v>
      </c>
      <c r="B107" s="1" t="s">
        <v>32</v>
      </c>
      <c r="C107" s="1" t="s">
        <v>565</v>
      </c>
      <c r="D107" s="1" t="s">
        <v>33</v>
      </c>
      <c r="E107" s="1" t="s">
        <v>401</v>
      </c>
      <c r="F107" s="1" t="s">
        <v>28</v>
      </c>
      <c r="G107" s="1">
        <v>307</v>
      </c>
      <c r="H107" s="1">
        <f t="shared" si="1"/>
        <v>307</v>
      </c>
      <c r="I107" s="1" t="s">
        <v>215</v>
      </c>
      <c r="J107" s="1" t="s">
        <v>143</v>
      </c>
      <c r="K107" s="1" t="s">
        <v>495</v>
      </c>
      <c r="L107" s="1" t="s">
        <v>496</v>
      </c>
      <c r="M107" s="1" t="s">
        <v>570</v>
      </c>
      <c r="N107" s="1" t="s">
        <v>571</v>
      </c>
      <c r="O107" s="1" t="s">
        <v>572</v>
      </c>
      <c r="P107" s="1" t="s">
        <v>573</v>
      </c>
      <c r="Q107" s="1" t="s">
        <v>176</v>
      </c>
      <c r="R107" s="1" t="s">
        <v>177</v>
      </c>
      <c r="S107" s="1">
        <v>1</v>
      </c>
      <c r="T107" s="1" t="s">
        <v>178</v>
      </c>
      <c r="U107" s="1" t="s">
        <v>14</v>
      </c>
      <c r="V107" s="1" t="s">
        <v>10</v>
      </c>
      <c r="W107" s="1" t="s">
        <v>179</v>
      </c>
    </row>
    <row r="108" spans="1:23">
      <c r="A108" s="1" t="s">
        <v>51</v>
      </c>
      <c r="B108" s="1" t="s">
        <v>32</v>
      </c>
      <c r="C108" s="1" t="s">
        <v>574</v>
      </c>
      <c r="D108" s="1" t="s">
        <v>53</v>
      </c>
      <c r="E108" s="1" t="s">
        <v>53</v>
      </c>
      <c r="F108" s="1" t="s">
        <v>27</v>
      </c>
      <c r="G108" s="1">
        <v>145</v>
      </c>
      <c r="H108" s="1">
        <f t="shared" si="1"/>
        <v>290</v>
      </c>
      <c r="I108" s="1" t="s">
        <v>215</v>
      </c>
      <c r="J108" s="1" t="s">
        <v>63</v>
      </c>
      <c r="K108" s="1" t="s">
        <v>495</v>
      </c>
      <c r="L108" s="1" t="s">
        <v>496</v>
      </c>
      <c r="M108" s="1" t="s">
        <v>575</v>
      </c>
      <c r="N108" s="1" t="s">
        <v>576</v>
      </c>
      <c r="O108" s="1" t="s">
        <v>577</v>
      </c>
      <c r="P108" s="1" t="s">
        <v>578</v>
      </c>
      <c r="Q108" s="1" t="s">
        <v>176</v>
      </c>
      <c r="R108" s="1" t="s">
        <v>177</v>
      </c>
      <c r="S108" s="1">
        <v>2</v>
      </c>
      <c r="T108" s="1" t="s">
        <v>457</v>
      </c>
      <c r="U108" s="1" t="s">
        <v>14</v>
      </c>
      <c r="V108" s="1" t="s">
        <v>19</v>
      </c>
      <c r="W108" s="1" t="s">
        <v>179</v>
      </c>
    </row>
    <row r="109" spans="1:23">
      <c r="A109" s="1" t="s">
        <v>51</v>
      </c>
      <c r="B109" s="1" t="s">
        <v>32</v>
      </c>
      <c r="C109" s="1" t="s">
        <v>574</v>
      </c>
      <c r="D109" s="1" t="s">
        <v>53</v>
      </c>
      <c r="E109" s="1" t="s">
        <v>53</v>
      </c>
      <c r="F109" s="1" t="s">
        <v>26</v>
      </c>
      <c r="G109" s="1">
        <v>100</v>
      </c>
      <c r="H109" s="1">
        <f t="shared" si="1"/>
        <v>100</v>
      </c>
      <c r="I109" s="1" t="s">
        <v>279</v>
      </c>
      <c r="J109" s="1" t="s">
        <v>73</v>
      </c>
      <c r="K109" s="1" t="s">
        <v>495</v>
      </c>
      <c r="L109" s="1" t="s">
        <v>496</v>
      </c>
      <c r="M109" s="1" t="s">
        <v>579</v>
      </c>
      <c r="N109" s="1" t="s">
        <v>580</v>
      </c>
      <c r="O109" s="1" t="s">
        <v>581</v>
      </c>
      <c r="P109" s="1" t="s">
        <v>175</v>
      </c>
      <c r="Q109" s="1" t="s">
        <v>176</v>
      </c>
      <c r="R109" s="1" t="s">
        <v>177</v>
      </c>
      <c r="S109" s="1">
        <v>1</v>
      </c>
      <c r="T109" s="1" t="s">
        <v>178</v>
      </c>
      <c r="U109" s="1" t="s">
        <v>14</v>
      </c>
      <c r="V109" s="1" t="s">
        <v>10</v>
      </c>
      <c r="W109" s="1" t="s">
        <v>179</v>
      </c>
    </row>
    <row r="110" spans="1:23">
      <c r="A110" s="1" t="s">
        <v>51</v>
      </c>
      <c r="B110" s="1" t="s">
        <v>32</v>
      </c>
      <c r="C110" s="1" t="s">
        <v>574</v>
      </c>
      <c r="D110" s="1" t="s">
        <v>53</v>
      </c>
      <c r="E110" s="1" t="s">
        <v>53</v>
      </c>
      <c r="F110" s="1" t="s">
        <v>27</v>
      </c>
      <c r="G110" s="1">
        <v>145</v>
      </c>
      <c r="H110" s="1">
        <f t="shared" si="1"/>
        <v>145</v>
      </c>
      <c r="I110" s="1" t="s">
        <v>215</v>
      </c>
      <c r="J110" s="1" t="s">
        <v>63</v>
      </c>
      <c r="K110" s="1" t="s">
        <v>495</v>
      </c>
      <c r="L110" s="1" t="s">
        <v>496</v>
      </c>
      <c r="M110" s="1" t="s">
        <v>582</v>
      </c>
      <c r="N110" s="1" t="s">
        <v>583</v>
      </c>
      <c r="O110" s="1" t="s">
        <v>584</v>
      </c>
      <c r="P110" s="1" t="s">
        <v>585</v>
      </c>
      <c r="Q110" s="1" t="s">
        <v>176</v>
      </c>
      <c r="R110" s="1" t="s">
        <v>177</v>
      </c>
      <c r="S110" s="1">
        <v>1</v>
      </c>
      <c r="T110" s="1" t="s">
        <v>178</v>
      </c>
      <c r="U110" s="1" t="s">
        <v>14</v>
      </c>
      <c r="V110" s="1" t="s">
        <v>10</v>
      </c>
      <c r="W110" s="1" t="s">
        <v>179</v>
      </c>
    </row>
    <row r="111" spans="1:23">
      <c r="A111" s="1" t="s">
        <v>51</v>
      </c>
      <c r="B111" s="1" t="s">
        <v>32</v>
      </c>
      <c r="C111" s="1" t="s">
        <v>574</v>
      </c>
      <c r="D111" s="1" t="s">
        <v>53</v>
      </c>
      <c r="E111" s="1" t="s">
        <v>53</v>
      </c>
      <c r="F111" s="1" t="s">
        <v>27</v>
      </c>
      <c r="G111" s="1">
        <v>200</v>
      </c>
      <c r="H111" s="1">
        <f t="shared" si="1"/>
        <v>200</v>
      </c>
      <c r="I111" s="1" t="s">
        <v>169</v>
      </c>
      <c r="J111" s="1" t="s">
        <v>92</v>
      </c>
      <c r="K111" s="1" t="s">
        <v>495</v>
      </c>
      <c r="L111" s="1" t="s">
        <v>496</v>
      </c>
      <c r="M111" s="1" t="s">
        <v>586</v>
      </c>
      <c r="N111" s="1" t="s">
        <v>587</v>
      </c>
      <c r="O111" s="1" t="s">
        <v>588</v>
      </c>
      <c r="P111" s="1" t="s">
        <v>589</v>
      </c>
      <c r="Q111" s="1" t="s">
        <v>176</v>
      </c>
      <c r="R111" s="1" t="s">
        <v>177</v>
      </c>
      <c r="S111" s="1">
        <v>1</v>
      </c>
      <c r="T111" s="1" t="s">
        <v>178</v>
      </c>
      <c r="U111" s="1" t="s">
        <v>14</v>
      </c>
      <c r="V111" s="1" t="s">
        <v>10</v>
      </c>
      <c r="W111" s="1" t="s">
        <v>179</v>
      </c>
    </row>
    <row r="112" spans="1:23">
      <c r="A112" s="1" t="s">
        <v>51</v>
      </c>
      <c r="B112" s="1" t="s">
        <v>32</v>
      </c>
      <c r="C112" s="1" t="s">
        <v>574</v>
      </c>
      <c r="D112" s="1" t="s">
        <v>53</v>
      </c>
      <c r="E112" s="1" t="s">
        <v>53</v>
      </c>
      <c r="F112" s="1" t="s">
        <v>27</v>
      </c>
      <c r="G112" s="1">
        <v>145</v>
      </c>
      <c r="H112" s="1">
        <f t="shared" si="1"/>
        <v>145</v>
      </c>
      <c r="I112" s="1" t="s">
        <v>215</v>
      </c>
      <c r="J112" s="1" t="s">
        <v>63</v>
      </c>
      <c r="K112" s="1" t="s">
        <v>495</v>
      </c>
      <c r="L112" s="1" t="s">
        <v>496</v>
      </c>
      <c r="M112" s="1" t="s">
        <v>590</v>
      </c>
      <c r="N112" s="1" t="s">
        <v>591</v>
      </c>
      <c r="O112" s="1" t="s">
        <v>592</v>
      </c>
      <c r="P112" s="1" t="s">
        <v>593</v>
      </c>
      <c r="Q112" s="1" t="s">
        <v>176</v>
      </c>
      <c r="R112" s="1" t="s">
        <v>177</v>
      </c>
      <c r="S112" s="1">
        <v>1</v>
      </c>
      <c r="T112" s="1" t="s">
        <v>178</v>
      </c>
      <c r="U112" s="1" t="s">
        <v>14</v>
      </c>
      <c r="V112" s="1" t="s">
        <v>10</v>
      </c>
      <c r="W112" s="1" t="s">
        <v>179</v>
      </c>
    </row>
    <row r="113" spans="1:23">
      <c r="A113" s="1" t="s">
        <v>51</v>
      </c>
      <c r="B113" s="1" t="s">
        <v>32</v>
      </c>
      <c r="C113" s="1" t="s">
        <v>574</v>
      </c>
      <c r="D113" s="1" t="s">
        <v>53</v>
      </c>
      <c r="E113" s="1" t="s">
        <v>53</v>
      </c>
      <c r="F113" s="1" t="s">
        <v>27</v>
      </c>
      <c r="G113" s="1">
        <v>145</v>
      </c>
      <c r="H113" s="1">
        <f t="shared" si="1"/>
        <v>27985</v>
      </c>
      <c r="I113" s="1" t="s">
        <v>215</v>
      </c>
      <c r="J113" s="1" t="s">
        <v>63</v>
      </c>
      <c r="K113" s="1" t="s">
        <v>495</v>
      </c>
      <c r="L113" s="1" t="s">
        <v>496</v>
      </c>
      <c r="M113" s="1" t="s">
        <v>594</v>
      </c>
      <c r="N113" s="1" t="s">
        <v>595</v>
      </c>
      <c r="O113" s="1" t="s">
        <v>596</v>
      </c>
      <c r="P113" s="1" t="s">
        <v>597</v>
      </c>
      <c r="Q113" s="1" t="s">
        <v>176</v>
      </c>
      <c r="R113" s="1" t="s">
        <v>177</v>
      </c>
      <c r="S113" s="1">
        <v>193</v>
      </c>
      <c r="T113" s="1" t="s">
        <v>178</v>
      </c>
      <c r="U113" s="1" t="s">
        <v>14</v>
      </c>
      <c r="V113" s="1" t="s">
        <v>10</v>
      </c>
      <c r="W113" s="1" t="s">
        <v>179</v>
      </c>
    </row>
    <row r="114" spans="1:23">
      <c r="A114" s="1" t="s">
        <v>51</v>
      </c>
      <c r="B114" s="1" t="s">
        <v>32</v>
      </c>
      <c r="C114" s="1" t="s">
        <v>574</v>
      </c>
      <c r="D114" s="1" t="s">
        <v>53</v>
      </c>
      <c r="E114" s="1" t="s">
        <v>53</v>
      </c>
      <c r="F114" s="1" t="s">
        <v>26</v>
      </c>
      <c r="G114" s="1">
        <v>100</v>
      </c>
      <c r="H114" s="1">
        <f t="shared" si="1"/>
        <v>200</v>
      </c>
      <c r="I114" s="1" t="s">
        <v>279</v>
      </c>
      <c r="J114" s="1" t="s">
        <v>73</v>
      </c>
      <c r="K114" s="1" t="s">
        <v>495</v>
      </c>
      <c r="L114" s="1" t="s">
        <v>496</v>
      </c>
      <c r="M114" s="1" t="s">
        <v>598</v>
      </c>
      <c r="N114" s="1" t="s">
        <v>599</v>
      </c>
      <c r="O114" s="1" t="s">
        <v>600</v>
      </c>
      <c r="P114" s="1" t="s">
        <v>175</v>
      </c>
      <c r="Q114" s="1" t="s">
        <v>176</v>
      </c>
      <c r="R114" s="1" t="s">
        <v>177</v>
      </c>
      <c r="S114" s="1">
        <v>2</v>
      </c>
      <c r="T114" s="1" t="s">
        <v>178</v>
      </c>
      <c r="U114" s="1" t="s">
        <v>197</v>
      </c>
      <c r="V114" s="1" t="s">
        <v>15</v>
      </c>
      <c r="W114" s="1" t="s">
        <v>179</v>
      </c>
    </row>
    <row r="115" spans="1:23">
      <c r="A115" s="1" t="s">
        <v>51</v>
      </c>
      <c r="B115" s="1" t="s">
        <v>32</v>
      </c>
      <c r="C115" s="1" t="s">
        <v>574</v>
      </c>
      <c r="D115" s="1" t="s">
        <v>53</v>
      </c>
      <c r="E115" s="1" t="s">
        <v>53</v>
      </c>
      <c r="F115" s="1" t="s">
        <v>27</v>
      </c>
      <c r="G115" s="1">
        <v>145</v>
      </c>
      <c r="H115" s="1">
        <f t="shared" si="1"/>
        <v>145</v>
      </c>
      <c r="I115" s="1" t="s">
        <v>215</v>
      </c>
      <c r="J115" s="1" t="s">
        <v>63</v>
      </c>
      <c r="K115" s="1" t="s">
        <v>495</v>
      </c>
      <c r="L115" s="1" t="s">
        <v>496</v>
      </c>
      <c r="M115" s="1" t="s">
        <v>601</v>
      </c>
      <c r="N115" s="1" t="s">
        <v>602</v>
      </c>
      <c r="O115" s="1" t="s">
        <v>603</v>
      </c>
      <c r="P115" s="1" t="s">
        <v>604</v>
      </c>
      <c r="Q115" s="1" t="s">
        <v>176</v>
      </c>
      <c r="R115" s="1" t="s">
        <v>177</v>
      </c>
      <c r="S115" s="1">
        <v>1</v>
      </c>
      <c r="T115" s="1" t="s">
        <v>178</v>
      </c>
      <c r="U115" s="1" t="s">
        <v>14</v>
      </c>
      <c r="V115" s="1" t="s">
        <v>10</v>
      </c>
      <c r="W115" s="1" t="s">
        <v>179</v>
      </c>
    </row>
    <row r="116" spans="1:23">
      <c r="A116" s="1" t="s">
        <v>51</v>
      </c>
      <c r="B116" s="1" t="s">
        <v>32</v>
      </c>
      <c r="C116" s="1" t="s">
        <v>574</v>
      </c>
      <c r="D116" s="1" t="s">
        <v>53</v>
      </c>
      <c r="E116" s="1" t="s">
        <v>53</v>
      </c>
      <c r="F116" s="1" t="s">
        <v>27</v>
      </c>
      <c r="G116" s="1">
        <v>200</v>
      </c>
      <c r="H116" s="1">
        <f t="shared" si="1"/>
        <v>200</v>
      </c>
      <c r="I116" s="1" t="s">
        <v>169</v>
      </c>
      <c r="J116" s="1" t="s">
        <v>92</v>
      </c>
      <c r="K116" s="1" t="s">
        <v>495</v>
      </c>
      <c r="L116" s="1" t="s">
        <v>496</v>
      </c>
      <c r="M116" s="1" t="s">
        <v>605</v>
      </c>
      <c r="N116" s="1" t="s">
        <v>606</v>
      </c>
      <c r="O116" s="1" t="s">
        <v>607</v>
      </c>
      <c r="P116" s="1" t="s">
        <v>608</v>
      </c>
      <c r="Q116" s="1" t="s">
        <v>176</v>
      </c>
      <c r="R116" s="1" t="s">
        <v>177</v>
      </c>
      <c r="S116" s="1">
        <v>1</v>
      </c>
      <c r="T116" s="1" t="s">
        <v>178</v>
      </c>
      <c r="U116" s="1" t="s">
        <v>14</v>
      </c>
      <c r="V116" s="1" t="s">
        <v>10</v>
      </c>
      <c r="W116" s="1" t="s">
        <v>179</v>
      </c>
    </row>
    <row r="117" spans="1:23">
      <c r="A117" s="1" t="s">
        <v>51</v>
      </c>
      <c r="B117" s="1" t="s">
        <v>32</v>
      </c>
      <c r="C117" s="1" t="s">
        <v>574</v>
      </c>
      <c r="D117" s="1" t="s">
        <v>53</v>
      </c>
      <c r="E117" s="1" t="s">
        <v>53</v>
      </c>
      <c r="F117" s="1" t="s">
        <v>28</v>
      </c>
      <c r="G117" s="1">
        <v>316</v>
      </c>
      <c r="H117" s="1">
        <f t="shared" si="1"/>
        <v>316</v>
      </c>
      <c r="I117" s="1" t="s">
        <v>279</v>
      </c>
      <c r="J117" s="1" t="s">
        <v>131</v>
      </c>
      <c r="K117" s="1" t="s">
        <v>495</v>
      </c>
      <c r="L117" s="1" t="s">
        <v>496</v>
      </c>
      <c r="M117" s="1" t="s">
        <v>609</v>
      </c>
      <c r="N117" s="1" t="s">
        <v>610</v>
      </c>
      <c r="O117" s="1" t="s">
        <v>611</v>
      </c>
      <c r="P117" s="1" t="s">
        <v>612</v>
      </c>
      <c r="Q117" s="1" t="s">
        <v>176</v>
      </c>
      <c r="R117" s="1" t="s">
        <v>177</v>
      </c>
      <c r="S117" s="1">
        <v>1</v>
      </c>
      <c r="T117" s="1" t="s">
        <v>178</v>
      </c>
      <c r="U117" s="1" t="s">
        <v>14</v>
      </c>
      <c r="V117" s="1" t="s">
        <v>10</v>
      </c>
      <c r="W117" s="1" t="s">
        <v>179</v>
      </c>
    </row>
    <row r="118" spans="1:23">
      <c r="A118" s="1" t="s">
        <v>51</v>
      </c>
      <c r="B118" s="1" t="s">
        <v>32</v>
      </c>
      <c r="C118" s="1" t="s">
        <v>574</v>
      </c>
      <c r="D118" s="1" t="s">
        <v>53</v>
      </c>
      <c r="E118" s="1" t="s">
        <v>53</v>
      </c>
      <c r="F118" s="1" t="s">
        <v>26</v>
      </c>
      <c r="G118" s="1">
        <v>100</v>
      </c>
      <c r="H118" s="1">
        <f t="shared" si="1"/>
        <v>600</v>
      </c>
      <c r="I118" s="1" t="s">
        <v>279</v>
      </c>
      <c r="J118" s="1" t="s">
        <v>73</v>
      </c>
      <c r="K118" s="1" t="s">
        <v>495</v>
      </c>
      <c r="L118" s="1" t="s">
        <v>496</v>
      </c>
      <c r="M118" s="1" t="s">
        <v>613</v>
      </c>
      <c r="N118" s="1" t="s">
        <v>614</v>
      </c>
      <c r="O118" s="1" t="s">
        <v>615</v>
      </c>
      <c r="P118" s="1" t="s">
        <v>616</v>
      </c>
      <c r="Q118" s="1" t="s">
        <v>176</v>
      </c>
      <c r="R118" s="1" t="s">
        <v>177</v>
      </c>
      <c r="S118" s="1">
        <v>6</v>
      </c>
      <c r="T118" s="1" t="s">
        <v>178</v>
      </c>
      <c r="U118" s="1" t="s">
        <v>14</v>
      </c>
      <c r="V118" s="1" t="s">
        <v>10</v>
      </c>
      <c r="W118" s="1" t="s">
        <v>179</v>
      </c>
    </row>
    <row r="119" spans="1:23">
      <c r="A119" s="1" t="s">
        <v>51</v>
      </c>
      <c r="B119" s="1" t="s">
        <v>32</v>
      </c>
      <c r="C119" s="1" t="s">
        <v>574</v>
      </c>
      <c r="D119" s="1" t="s">
        <v>53</v>
      </c>
      <c r="E119" s="1" t="s">
        <v>53</v>
      </c>
      <c r="F119" s="1" t="s">
        <v>26</v>
      </c>
      <c r="G119" s="1">
        <v>100</v>
      </c>
      <c r="H119" s="1">
        <f t="shared" si="1"/>
        <v>400</v>
      </c>
      <c r="I119" s="1" t="s">
        <v>279</v>
      </c>
      <c r="J119" s="1" t="s">
        <v>73</v>
      </c>
      <c r="K119" s="1" t="s">
        <v>495</v>
      </c>
      <c r="L119" s="1" t="s">
        <v>496</v>
      </c>
      <c r="M119" s="1" t="s">
        <v>617</v>
      </c>
      <c r="N119" s="1" t="s">
        <v>618</v>
      </c>
      <c r="O119" s="1" t="s">
        <v>619</v>
      </c>
      <c r="P119" s="1" t="s">
        <v>620</v>
      </c>
      <c r="Q119" s="1" t="s">
        <v>176</v>
      </c>
      <c r="R119" s="1" t="s">
        <v>177</v>
      </c>
      <c r="S119" s="1">
        <v>4</v>
      </c>
      <c r="T119" s="1" t="s">
        <v>178</v>
      </c>
      <c r="U119" s="1" t="s">
        <v>14</v>
      </c>
      <c r="V119" s="1" t="s">
        <v>10</v>
      </c>
      <c r="W119" s="1" t="s">
        <v>179</v>
      </c>
    </row>
    <row r="120" spans="1:23">
      <c r="A120" s="1" t="s">
        <v>51</v>
      </c>
      <c r="B120" s="1" t="s">
        <v>32</v>
      </c>
      <c r="C120" s="1" t="s">
        <v>574</v>
      </c>
      <c r="D120" s="1" t="s">
        <v>52</v>
      </c>
      <c r="E120" s="1" t="s">
        <v>52</v>
      </c>
      <c r="F120" s="1" t="s">
        <v>27</v>
      </c>
      <c r="G120" s="1">
        <v>200</v>
      </c>
      <c r="H120" s="1">
        <f t="shared" si="1"/>
        <v>200</v>
      </c>
      <c r="I120" s="1" t="s">
        <v>169</v>
      </c>
      <c r="J120" s="1" t="s">
        <v>76</v>
      </c>
      <c r="K120" s="1" t="s">
        <v>495</v>
      </c>
      <c r="L120" s="1" t="s">
        <v>496</v>
      </c>
      <c r="M120" s="1" t="s">
        <v>621</v>
      </c>
      <c r="N120" s="1" t="s">
        <v>622</v>
      </c>
      <c r="O120" s="1" t="s">
        <v>623</v>
      </c>
      <c r="P120" s="1" t="s">
        <v>175</v>
      </c>
      <c r="Q120" s="1" t="s">
        <v>176</v>
      </c>
      <c r="R120" s="1" t="s">
        <v>177</v>
      </c>
      <c r="S120" s="1">
        <v>1</v>
      </c>
      <c r="T120" s="1" t="s">
        <v>178</v>
      </c>
      <c r="U120" s="1" t="s">
        <v>197</v>
      </c>
      <c r="V120" s="1" t="s">
        <v>15</v>
      </c>
      <c r="W120" s="1" t="s">
        <v>179</v>
      </c>
    </row>
    <row r="121" spans="1:23">
      <c r="A121" s="1" t="s">
        <v>51</v>
      </c>
      <c r="B121" s="1" t="s">
        <v>32</v>
      </c>
      <c r="C121" s="1" t="s">
        <v>574</v>
      </c>
      <c r="D121" s="1" t="s">
        <v>52</v>
      </c>
      <c r="E121" s="1" t="s">
        <v>52</v>
      </c>
      <c r="F121" s="1" t="s">
        <v>27</v>
      </c>
      <c r="G121" s="1">
        <v>145</v>
      </c>
      <c r="H121" s="1">
        <f t="shared" si="1"/>
        <v>145</v>
      </c>
      <c r="I121" s="1" t="s">
        <v>624</v>
      </c>
      <c r="J121" s="1" t="s">
        <v>132</v>
      </c>
      <c r="K121" s="1" t="s">
        <v>495</v>
      </c>
      <c r="L121" s="1" t="s">
        <v>496</v>
      </c>
      <c r="M121" s="1" t="s">
        <v>625</v>
      </c>
      <c r="N121" s="1" t="s">
        <v>626</v>
      </c>
      <c r="O121" s="1" t="s">
        <v>627</v>
      </c>
      <c r="P121" s="1" t="s">
        <v>628</v>
      </c>
      <c r="Q121" s="1" t="s">
        <v>176</v>
      </c>
      <c r="R121" s="1" t="s">
        <v>177</v>
      </c>
      <c r="S121" s="1">
        <v>1</v>
      </c>
      <c r="T121" s="1" t="s">
        <v>178</v>
      </c>
      <c r="U121" s="1" t="s">
        <v>14</v>
      </c>
      <c r="V121" s="1" t="s">
        <v>10</v>
      </c>
      <c r="W121" s="1" t="s">
        <v>179</v>
      </c>
    </row>
    <row r="122" spans="1:23">
      <c r="A122" s="1" t="s">
        <v>51</v>
      </c>
      <c r="B122" s="1" t="s">
        <v>32</v>
      </c>
      <c r="C122" s="1" t="s">
        <v>574</v>
      </c>
      <c r="D122" s="1" t="s">
        <v>52</v>
      </c>
      <c r="E122" s="1" t="s">
        <v>52</v>
      </c>
      <c r="F122" s="1" t="s">
        <v>27</v>
      </c>
      <c r="G122" s="1">
        <v>200</v>
      </c>
      <c r="H122" s="1">
        <f t="shared" si="1"/>
        <v>400</v>
      </c>
      <c r="I122" s="1" t="s">
        <v>169</v>
      </c>
      <c r="J122" s="1" t="s">
        <v>76</v>
      </c>
      <c r="K122" s="1" t="s">
        <v>495</v>
      </c>
      <c r="L122" s="1" t="s">
        <v>496</v>
      </c>
      <c r="M122" s="1" t="s">
        <v>629</v>
      </c>
      <c r="N122" s="1" t="s">
        <v>630</v>
      </c>
      <c r="O122" s="1" t="s">
        <v>631</v>
      </c>
      <c r="P122" s="1" t="s">
        <v>632</v>
      </c>
      <c r="Q122" s="1" t="s">
        <v>176</v>
      </c>
      <c r="R122" s="1" t="s">
        <v>177</v>
      </c>
      <c r="S122" s="1">
        <v>2</v>
      </c>
      <c r="T122" s="1" t="s">
        <v>178</v>
      </c>
      <c r="U122" s="1" t="s">
        <v>14</v>
      </c>
      <c r="V122" s="1" t="s">
        <v>10</v>
      </c>
      <c r="W122" s="1" t="s">
        <v>179</v>
      </c>
    </row>
    <row r="123" spans="1:23">
      <c r="A123" s="1" t="s">
        <v>51</v>
      </c>
      <c r="B123" s="1" t="s">
        <v>32</v>
      </c>
      <c r="C123" s="1" t="s">
        <v>574</v>
      </c>
      <c r="D123" s="1" t="s">
        <v>52</v>
      </c>
      <c r="E123" s="1" t="s">
        <v>52</v>
      </c>
      <c r="F123" s="1" t="s">
        <v>29</v>
      </c>
      <c r="G123" s="1">
        <v>380</v>
      </c>
      <c r="H123" s="1">
        <f t="shared" si="1"/>
        <v>380</v>
      </c>
      <c r="I123" s="1" t="s">
        <v>624</v>
      </c>
      <c r="J123" s="1" t="s">
        <v>104</v>
      </c>
      <c r="K123" s="1" t="s">
        <v>495</v>
      </c>
      <c r="L123" s="1" t="s">
        <v>496</v>
      </c>
      <c r="M123" s="1" t="s">
        <v>633</v>
      </c>
      <c r="N123" s="1" t="s">
        <v>634</v>
      </c>
      <c r="O123" s="1" t="s">
        <v>635</v>
      </c>
      <c r="P123" s="1" t="s">
        <v>636</v>
      </c>
      <c r="Q123" s="1" t="s">
        <v>176</v>
      </c>
      <c r="R123" s="1" t="s">
        <v>177</v>
      </c>
      <c r="S123" s="1">
        <v>1</v>
      </c>
      <c r="T123" s="1" t="s">
        <v>178</v>
      </c>
      <c r="U123" s="1" t="s">
        <v>14</v>
      </c>
      <c r="V123" s="1" t="s">
        <v>10</v>
      </c>
      <c r="W123" s="1" t="s">
        <v>179</v>
      </c>
    </row>
    <row r="124" spans="1:23">
      <c r="A124" s="1" t="s">
        <v>51</v>
      </c>
      <c r="B124" s="1" t="s">
        <v>32</v>
      </c>
      <c r="C124" s="1" t="s">
        <v>574</v>
      </c>
      <c r="D124" s="1" t="s">
        <v>52</v>
      </c>
      <c r="E124" s="1" t="s">
        <v>52</v>
      </c>
      <c r="F124" s="1" t="s">
        <v>28</v>
      </c>
      <c r="G124" s="1">
        <v>316</v>
      </c>
      <c r="H124" s="1">
        <f t="shared" si="1"/>
        <v>632</v>
      </c>
      <c r="I124" s="1" t="s">
        <v>169</v>
      </c>
      <c r="J124" s="1" t="s">
        <v>83</v>
      </c>
      <c r="K124" s="1" t="s">
        <v>495</v>
      </c>
      <c r="L124" s="1" t="s">
        <v>496</v>
      </c>
      <c r="M124" s="1" t="s">
        <v>637</v>
      </c>
      <c r="N124" s="1" t="s">
        <v>638</v>
      </c>
      <c r="O124" s="1" t="s">
        <v>639</v>
      </c>
      <c r="P124" s="1" t="s">
        <v>640</v>
      </c>
      <c r="Q124" s="1" t="s">
        <v>176</v>
      </c>
      <c r="R124" s="1" t="s">
        <v>177</v>
      </c>
      <c r="S124" s="1">
        <v>2</v>
      </c>
      <c r="T124" s="1" t="s">
        <v>178</v>
      </c>
      <c r="U124" s="1" t="s">
        <v>14</v>
      </c>
      <c r="V124" s="1" t="s">
        <v>10</v>
      </c>
      <c r="W124" s="1" t="s">
        <v>179</v>
      </c>
    </row>
    <row r="125" spans="1:23">
      <c r="A125" s="1" t="s">
        <v>51</v>
      </c>
      <c r="B125" s="1" t="s">
        <v>32</v>
      </c>
      <c r="C125" s="1" t="s">
        <v>574</v>
      </c>
      <c r="D125" s="1" t="s">
        <v>52</v>
      </c>
      <c r="E125" s="1" t="s">
        <v>52</v>
      </c>
      <c r="F125" s="1" t="s">
        <v>27</v>
      </c>
      <c r="G125" s="1">
        <v>200</v>
      </c>
      <c r="H125" s="1">
        <f t="shared" si="1"/>
        <v>1000</v>
      </c>
      <c r="I125" s="1" t="s">
        <v>169</v>
      </c>
      <c r="J125" s="1" t="s">
        <v>76</v>
      </c>
      <c r="K125" s="1" t="s">
        <v>495</v>
      </c>
      <c r="L125" s="1" t="s">
        <v>496</v>
      </c>
      <c r="M125" s="1" t="s">
        <v>641</v>
      </c>
      <c r="N125" s="1" t="s">
        <v>642</v>
      </c>
      <c r="O125" s="1" t="s">
        <v>643</v>
      </c>
      <c r="P125" s="1" t="s">
        <v>644</v>
      </c>
      <c r="Q125" s="1" t="s">
        <v>176</v>
      </c>
      <c r="R125" s="1" t="s">
        <v>177</v>
      </c>
      <c r="S125" s="1">
        <v>5</v>
      </c>
      <c r="T125" s="1" t="s">
        <v>178</v>
      </c>
      <c r="U125" s="1" t="s">
        <v>14</v>
      </c>
      <c r="V125" s="1" t="s">
        <v>10</v>
      </c>
      <c r="W125" s="1" t="s">
        <v>179</v>
      </c>
    </row>
    <row r="126" spans="1:23">
      <c r="A126" s="1" t="s">
        <v>31</v>
      </c>
      <c r="B126" s="1" t="s">
        <v>32</v>
      </c>
      <c r="C126" s="1" t="s">
        <v>180</v>
      </c>
      <c r="D126" s="1" t="s">
        <v>33</v>
      </c>
      <c r="E126" s="1" t="s">
        <v>168</v>
      </c>
      <c r="F126" s="1" t="s">
        <v>28</v>
      </c>
      <c r="G126" s="1">
        <v>245</v>
      </c>
      <c r="H126" s="1">
        <f t="shared" si="1"/>
        <v>735</v>
      </c>
      <c r="I126" s="1" t="s">
        <v>215</v>
      </c>
      <c r="J126" s="1" t="s">
        <v>100</v>
      </c>
      <c r="K126" s="1" t="s">
        <v>645</v>
      </c>
      <c r="L126" s="1" t="s">
        <v>646</v>
      </c>
      <c r="M126" s="1" t="s">
        <v>647</v>
      </c>
      <c r="N126" s="1" t="s">
        <v>648</v>
      </c>
      <c r="O126" s="1" t="s">
        <v>649</v>
      </c>
      <c r="P126" s="1" t="s">
        <v>650</v>
      </c>
      <c r="Q126" s="1" t="s">
        <v>176</v>
      </c>
      <c r="R126" s="1" t="s">
        <v>177</v>
      </c>
      <c r="S126" s="1">
        <v>3</v>
      </c>
      <c r="T126" s="1" t="s">
        <v>178</v>
      </c>
      <c r="U126" s="1" t="s">
        <v>14</v>
      </c>
      <c r="V126" s="1" t="s">
        <v>10</v>
      </c>
      <c r="W126" s="1" t="s">
        <v>179</v>
      </c>
    </row>
    <row r="127" spans="1:23">
      <c r="A127" s="1" t="s">
        <v>31</v>
      </c>
      <c r="B127" s="1" t="s">
        <v>32</v>
      </c>
      <c r="C127" s="1" t="s">
        <v>180</v>
      </c>
      <c r="D127" s="1" t="s">
        <v>33</v>
      </c>
      <c r="E127" s="1" t="s">
        <v>168</v>
      </c>
      <c r="F127" s="1" t="s">
        <v>28</v>
      </c>
      <c r="G127" s="1">
        <v>245</v>
      </c>
      <c r="H127" s="1">
        <f t="shared" si="1"/>
        <v>245</v>
      </c>
      <c r="I127" s="1" t="s">
        <v>215</v>
      </c>
      <c r="J127" s="1" t="s">
        <v>100</v>
      </c>
      <c r="K127" s="1" t="s">
        <v>645</v>
      </c>
      <c r="L127" s="1" t="s">
        <v>646</v>
      </c>
      <c r="M127" s="1" t="s">
        <v>651</v>
      </c>
      <c r="N127" s="1" t="s">
        <v>652</v>
      </c>
      <c r="O127" s="1" t="s">
        <v>653</v>
      </c>
      <c r="P127" s="1" t="s">
        <v>654</v>
      </c>
      <c r="Q127" s="1" t="s">
        <v>176</v>
      </c>
      <c r="R127" s="1" t="s">
        <v>177</v>
      </c>
      <c r="S127" s="1">
        <v>1</v>
      </c>
      <c r="T127" s="1" t="s">
        <v>178</v>
      </c>
      <c r="U127" s="1" t="s">
        <v>197</v>
      </c>
      <c r="V127" s="1" t="s">
        <v>15</v>
      </c>
      <c r="W127" s="1" t="s">
        <v>179</v>
      </c>
    </row>
    <row r="128" spans="1:23">
      <c r="A128" s="1" t="s">
        <v>31</v>
      </c>
      <c r="B128" s="1" t="s">
        <v>40</v>
      </c>
      <c r="C128" s="1" t="s">
        <v>204</v>
      </c>
      <c r="D128" s="1" t="s">
        <v>33</v>
      </c>
      <c r="E128" s="1" t="s">
        <v>168</v>
      </c>
      <c r="F128" s="1" t="s">
        <v>28</v>
      </c>
      <c r="G128" s="1">
        <v>274</v>
      </c>
      <c r="H128" s="1">
        <f t="shared" si="1"/>
        <v>274</v>
      </c>
      <c r="I128" s="1" t="s">
        <v>169</v>
      </c>
      <c r="J128" s="1" t="s">
        <v>87</v>
      </c>
      <c r="K128" s="1" t="s">
        <v>645</v>
      </c>
      <c r="L128" s="1" t="s">
        <v>646</v>
      </c>
      <c r="M128" s="1" t="s">
        <v>655</v>
      </c>
      <c r="N128" s="1" t="s">
        <v>656</v>
      </c>
      <c r="O128" s="1" t="s">
        <v>657</v>
      </c>
      <c r="P128" s="1" t="s">
        <v>658</v>
      </c>
      <c r="Q128" s="1" t="s">
        <v>176</v>
      </c>
      <c r="R128" s="1" t="s">
        <v>177</v>
      </c>
      <c r="S128" s="1">
        <v>1</v>
      </c>
      <c r="T128" s="1" t="s">
        <v>178</v>
      </c>
      <c r="U128" s="1" t="s">
        <v>14</v>
      </c>
      <c r="V128" s="1" t="s">
        <v>10</v>
      </c>
      <c r="W128" s="1" t="s">
        <v>179</v>
      </c>
    </row>
    <row r="129" spans="1:23">
      <c r="A129" s="1" t="s">
        <v>31</v>
      </c>
      <c r="B129" s="1" t="s">
        <v>40</v>
      </c>
      <c r="C129" s="1" t="s">
        <v>204</v>
      </c>
      <c r="D129" s="1" t="s">
        <v>33</v>
      </c>
      <c r="E129" s="1" t="s">
        <v>168</v>
      </c>
      <c r="F129" s="1" t="s">
        <v>28</v>
      </c>
      <c r="G129" s="1">
        <v>258</v>
      </c>
      <c r="H129" s="1">
        <f t="shared" si="1"/>
        <v>258</v>
      </c>
      <c r="I129" s="1" t="s">
        <v>169</v>
      </c>
      <c r="J129" s="1" t="s">
        <v>135</v>
      </c>
      <c r="K129" s="1" t="s">
        <v>645</v>
      </c>
      <c r="L129" s="1" t="s">
        <v>646</v>
      </c>
      <c r="M129" s="1" t="s">
        <v>659</v>
      </c>
      <c r="N129" s="1" t="s">
        <v>660</v>
      </c>
      <c r="O129" s="1" t="s">
        <v>661</v>
      </c>
      <c r="P129" s="1" t="s">
        <v>175</v>
      </c>
      <c r="Q129" s="1" t="s">
        <v>176</v>
      </c>
      <c r="R129" s="1" t="s">
        <v>177</v>
      </c>
      <c r="S129" s="1">
        <v>1</v>
      </c>
      <c r="T129" s="1" t="s">
        <v>178</v>
      </c>
      <c r="U129" s="1" t="s">
        <v>14</v>
      </c>
      <c r="V129" s="1" t="s">
        <v>10</v>
      </c>
      <c r="W129" s="1" t="s">
        <v>179</v>
      </c>
    </row>
    <row r="130" spans="1:23">
      <c r="A130" s="1" t="s">
        <v>31</v>
      </c>
      <c r="B130" s="1" t="s">
        <v>38</v>
      </c>
      <c r="C130" s="1" t="s">
        <v>204</v>
      </c>
      <c r="D130" s="1" t="s">
        <v>33</v>
      </c>
      <c r="E130" s="1" t="s">
        <v>168</v>
      </c>
      <c r="F130" s="1" t="s">
        <v>27</v>
      </c>
      <c r="G130" s="1">
        <v>147</v>
      </c>
      <c r="H130" s="1">
        <f t="shared" si="1"/>
        <v>441</v>
      </c>
      <c r="I130" s="1" t="s">
        <v>169</v>
      </c>
      <c r="J130" s="1" t="s">
        <v>105</v>
      </c>
      <c r="K130" s="1" t="s">
        <v>645</v>
      </c>
      <c r="L130" s="1" t="s">
        <v>646</v>
      </c>
      <c r="M130" s="1" t="s">
        <v>662</v>
      </c>
      <c r="N130" s="1" t="s">
        <v>663</v>
      </c>
      <c r="O130" s="1" t="s">
        <v>664</v>
      </c>
      <c r="P130" s="1" t="s">
        <v>175</v>
      </c>
      <c r="Q130" s="1" t="s">
        <v>176</v>
      </c>
      <c r="R130" s="1" t="s">
        <v>177</v>
      </c>
      <c r="S130" s="1">
        <v>3</v>
      </c>
      <c r="T130" s="1" t="s">
        <v>178</v>
      </c>
      <c r="U130" s="1" t="s">
        <v>14</v>
      </c>
      <c r="V130" s="1" t="s">
        <v>10</v>
      </c>
      <c r="W130" s="1" t="s">
        <v>179</v>
      </c>
    </row>
    <row r="131" spans="1:23">
      <c r="A131" s="1" t="s">
        <v>31</v>
      </c>
      <c r="B131" s="1" t="s">
        <v>40</v>
      </c>
      <c r="C131" s="1" t="s">
        <v>204</v>
      </c>
      <c r="D131" s="1" t="s">
        <v>33</v>
      </c>
      <c r="E131" s="1" t="s">
        <v>168</v>
      </c>
      <c r="F131" s="1" t="s">
        <v>28</v>
      </c>
      <c r="G131" s="1">
        <v>274</v>
      </c>
      <c r="H131" s="1">
        <f t="shared" ref="H131:H194" si="2">G131*S131</f>
        <v>1644</v>
      </c>
      <c r="I131" s="1" t="s">
        <v>169</v>
      </c>
      <c r="J131" s="1" t="s">
        <v>87</v>
      </c>
      <c r="K131" s="1" t="s">
        <v>645</v>
      </c>
      <c r="L131" s="1" t="s">
        <v>646</v>
      </c>
      <c r="M131" s="1" t="s">
        <v>665</v>
      </c>
      <c r="N131" s="1" t="s">
        <v>666</v>
      </c>
      <c r="O131" s="1" t="s">
        <v>667</v>
      </c>
      <c r="P131" s="1" t="s">
        <v>668</v>
      </c>
      <c r="Q131" s="1" t="s">
        <v>176</v>
      </c>
      <c r="R131" s="1" t="s">
        <v>177</v>
      </c>
      <c r="S131" s="1">
        <v>6</v>
      </c>
      <c r="T131" s="1" t="s">
        <v>457</v>
      </c>
      <c r="U131" s="1" t="s">
        <v>14</v>
      </c>
      <c r="V131" s="1" t="s">
        <v>19</v>
      </c>
      <c r="W131" s="1" t="s">
        <v>179</v>
      </c>
    </row>
    <row r="132" spans="1:23">
      <c r="A132" s="1" t="s">
        <v>31</v>
      </c>
      <c r="B132" s="1" t="s">
        <v>38</v>
      </c>
      <c r="C132" s="1" t="s">
        <v>204</v>
      </c>
      <c r="D132" s="1" t="s">
        <v>33</v>
      </c>
      <c r="E132" s="1" t="s">
        <v>168</v>
      </c>
      <c r="F132" s="1" t="s">
        <v>27</v>
      </c>
      <c r="G132" s="1">
        <v>140</v>
      </c>
      <c r="H132" s="1">
        <f t="shared" si="2"/>
        <v>420</v>
      </c>
      <c r="I132" s="1" t="s">
        <v>210</v>
      </c>
      <c r="J132" s="1" t="s">
        <v>75</v>
      </c>
      <c r="K132" s="1" t="s">
        <v>645</v>
      </c>
      <c r="L132" s="1" t="s">
        <v>646</v>
      </c>
      <c r="M132" s="1" t="s">
        <v>669</v>
      </c>
      <c r="N132" s="1" t="s">
        <v>670</v>
      </c>
      <c r="O132" s="1" t="s">
        <v>671</v>
      </c>
      <c r="P132" s="1" t="s">
        <v>175</v>
      </c>
      <c r="Q132" s="1" t="s">
        <v>176</v>
      </c>
      <c r="R132" s="1" t="s">
        <v>177</v>
      </c>
      <c r="S132" s="1">
        <v>3</v>
      </c>
      <c r="T132" s="1" t="s">
        <v>178</v>
      </c>
      <c r="U132" s="1" t="s">
        <v>14</v>
      </c>
      <c r="V132" s="1" t="s">
        <v>10</v>
      </c>
      <c r="W132" s="1" t="s">
        <v>179</v>
      </c>
    </row>
    <row r="133" spans="1:23">
      <c r="A133" s="1" t="s">
        <v>31</v>
      </c>
      <c r="B133" s="1" t="s">
        <v>40</v>
      </c>
      <c r="C133" s="1" t="s">
        <v>204</v>
      </c>
      <c r="D133" s="1" t="s">
        <v>33</v>
      </c>
      <c r="E133" s="1" t="s">
        <v>168</v>
      </c>
      <c r="F133" s="1" t="s">
        <v>28</v>
      </c>
      <c r="G133" s="1">
        <v>235</v>
      </c>
      <c r="H133" s="1">
        <f t="shared" si="2"/>
        <v>705</v>
      </c>
      <c r="I133" s="1" t="s">
        <v>672</v>
      </c>
      <c r="J133" s="1" t="s">
        <v>90</v>
      </c>
      <c r="K133" s="1" t="s">
        <v>645</v>
      </c>
      <c r="L133" s="1" t="s">
        <v>646</v>
      </c>
      <c r="M133" s="1" t="s">
        <v>673</v>
      </c>
      <c r="N133" s="1" t="s">
        <v>674</v>
      </c>
      <c r="O133" s="1" t="s">
        <v>675</v>
      </c>
      <c r="P133" s="1" t="s">
        <v>175</v>
      </c>
      <c r="Q133" s="1" t="s">
        <v>176</v>
      </c>
      <c r="R133" s="1" t="s">
        <v>177</v>
      </c>
      <c r="S133" s="1">
        <v>3</v>
      </c>
      <c r="T133" s="1" t="s">
        <v>178</v>
      </c>
      <c r="U133" s="1" t="s">
        <v>14</v>
      </c>
      <c r="V133" s="1" t="s">
        <v>10</v>
      </c>
      <c r="W133" s="1" t="s">
        <v>179</v>
      </c>
    </row>
    <row r="134" spans="1:23">
      <c r="A134" s="1" t="s">
        <v>31</v>
      </c>
      <c r="B134" s="1" t="s">
        <v>40</v>
      </c>
      <c r="C134" s="1" t="s">
        <v>204</v>
      </c>
      <c r="D134" s="1" t="s">
        <v>33</v>
      </c>
      <c r="E134" s="1" t="s">
        <v>168</v>
      </c>
      <c r="F134" s="1" t="s">
        <v>28</v>
      </c>
      <c r="G134" s="1">
        <v>215</v>
      </c>
      <c r="H134" s="1">
        <f t="shared" si="2"/>
        <v>645</v>
      </c>
      <c r="I134" s="1" t="s">
        <v>169</v>
      </c>
      <c r="J134" s="1" t="s">
        <v>106</v>
      </c>
      <c r="K134" s="1" t="s">
        <v>645</v>
      </c>
      <c r="L134" s="1" t="s">
        <v>646</v>
      </c>
      <c r="M134" s="1" t="s">
        <v>676</v>
      </c>
      <c r="N134" s="1" t="s">
        <v>677</v>
      </c>
      <c r="O134" s="1" t="s">
        <v>678</v>
      </c>
      <c r="P134" s="1" t="s">
        <v>175</v>
      </c>
      <c r="Q134" s="1" t="s">
        <v>176</v>
      </c>
      <c r="R134" s="1" t="s">
        <v>177</v>
      </c>
      <c r="S134" s="1">
        <v>3</v>
      </c>
      <c r="T134" s="1" t="s">
        <v>178</v>
      </c>
      <c r="U134" s="1" t="s">
        <v>14</v>
      </c>
      <c r="V134" s="1" t="s">
        <v>10</v>
      </c>
      <c r="W134" s="1" t="s">
        <v>179</v>
      </c>
    </row>
    <row r="135" spans="1:23">
      <c r="A135" s="1" t="s">
        <v>31</v>
      </c>
      <c r="B135" s="1" t="s">
        <v>40</v>
      </c>
      <c r="C135" s="1" t="s">
        <v>204</v>
      </c>
      <c r="D135" s="1" t="s">
        <v>33</v>
      </c>
      <c r="E135" s="1" t="s">
        <v>168</v>
      </c>
      <c r="F135" s="1" t="s">
        <v>28</v>
      </c>
      <c r="G135" s="1">
        <v>235</v>
      </c>
      <c r="H135" s="1">
        <f t="shared" si="2"/>
        <v>705</v>
      </c>
      <c r="I135" s="1" t="s">
        <v>672</v>
      </c>
      <c r="J135" s="1" t="s">
        <v>90</v>
      </c>
      <c r="K135" s="1" t="s">
        <v>645</v>
      </c>
      <c r="L135" s="1" t="s">
        <v>646</v>
      </c>
      <c r="M135" s="1" t="s">
        <v>679</v>
      </c>
      <c r="N135" s="1" t="s">
        <v>680</v>
      </c>
      <c r="O135" s="1" t="s">
        <v>681</v>
      </c>
      <c r="P135" s="1" t="s">
        <v>175</v>
      </c>
      <c r="Q135" s="1" t="s">
        <v>176</v>
      </c>
      <c r="R135" s="1" t="s">
        <v>177</v>
      </c>
      <c r="S135" s="1">
        <v>3</v>
      </c>
      <c r="T135" s="1" t="s">
        <v>178</v>
      </c>
      <c r="U135" s="1" t="s">
        <v>14</v>
      </c>
      <c r="V135" s="1" t="s">
        <v>10</v>
      </c>
      <c r="W135" s="1" t="s">
        <v>179</v>
      </c>
    </row>
    <row r="136" spans="1:23">
      <c r="A136" s="1" t="s">
        <v>31</v>
      </c>
      <c r="B136" s="1" t="s">
        <v>38</v>
      </c>
      <c r="C136" s="1" t="s">
        <v>204</v>
      </c>
      <c r="D136" s="1" t="s">
        <v>33</v>
      </c>
      <c r="E136" s="1" t="s">
        <v>168</v>
      </c>
      <c r="F136" s="1" t="s">
        <v>27</v>
      </c>
      <c r="G136" s="1">
        <v>110</v>
      </c>
      <c r="H136" s="1">
        <f t="shared" si="2"/>
        <v>110</v>
      </c>
      <c r="I136" s="1" t="s">
        <v>306</v>
      </c>
      <c r="J136" s="1" t="s">
        <v>134</v>
      </c>
      <c r="K136" s="1" t="s">
        <v>645</v>
      </c>
      <c r="L136" s="1" t="s">
        <v>646</v>
      </c>
      <c r="M136" s="1" t="s">
        <v>682</v>
      </c>
      <c r="N136" s="1" t="s">
        <v>683</v>
      </c>
      <c r="O136" s="1" t="s">
        <v>684</v>
      </c>
      <c r="P136" s="1" t="s">
        <v>685</v>
      </c>
      <c r="Q136" s="1" t="s">
        <v>176</v>
      </c>
      <c r="R136" s="1" t="s">
        <v>177</v>
      </c>
      <c r="S136" s="1">
        <v>1</v>
      </c>
      <c r="T136" s="1" t="s">
        <v>178</v>
      </c>
      <c r="U136" s="1" t="s">
        <v>14</v>
      </c>
      <c r="V136" s="1" t="s">
        <v>10</v>
      </c>
      <c r="W136" s="1" t="s">
        <v>179</v>
      </c>
    </row>
    <row r="137" spans="1:23">
      <c r="A137" s="1" t="s">
        <v>31</v>
      </c>
      <c r="B137" s="1" t="s">
        <v>38</v>
      </c>
      <c r="C137" s="1" t="s">
        <v>204</v>
      </c>
      <c r="D137" s="1" t="s">
        <v>33</v>
      </c>
      <c r="E137" s="1" t="s">
        <v>168</v>
      </c>
      <c r="F137" s="1" t="s">
        <v>27</v>
      </c>
      <c r="G137" s="1">
        <v>140</v>
      </c>
      <c r="H137" s="1">
        <f t="shared" si="2"/>
        <v>1960</v>
      </c>
      <c r="I137" s="1" t="s">
        <v>210</v>
      </c>
      <c r="J137" s="1" t="s">
        <v>75</v>
      </c>
      <c r="K137" s="1" t="s">
        <v>645</v>
      </c>
      <c r="L137" s="1" t="s">
        <v>646</v>
      </c>
      <c r="M137" s="1" t="s">
        <v>686</v>
      </c>
      <c r="N137" s="1" t="s">
        <v>687</v>
      </c>
      <c r="O137" s="1" t="s">
        <v>688</v>
      </c>
      <c r="P137" s="1" t="s">
        <v>689</v>
      </c>
      <c r="Q137" s="1" t="s">
        <v>176</v>
      </c>
      <c r="R137" s="1" t="s">
        <v>177</v>
      </c>
      <c r="S137" s="1">
        <v>14</v>
      </c>
      <c r="T137" s="1" t="s">
        <v>178</v>
      </c>
      <c r="U137" s="1" t="s">
        <v>14</v>
      </c>
      <c r="V137" s="1" t="s">
        <v>10</v>
      </c>
      <c r="W137" s="1" t="s">
        <v>179</v>
      </c>
    </row>
    <row r="138" spans="1:23">
      <c r="A138" s="1" t="s">
        <v>31</v>
      </c>
      <c r="B138" s="1" t="s">
        <v>40</v>
      </c>
      <c r="C138" s="1" t="s">
        <v>204</v>
      </c>
      <c r="D138" s="1" t="s">
        <v>33</v>
      </c>
      <c r="E138" s="1" t="s">
        <v>168</v>
      </c>
      <c r="F138" s="1" t="s">
        <v>28</v>
      </c>
      <c r="G138" s="1">
        <v>274</v>
      </c>
      <c r="H138" s="1">
        <f t="shared" si="2"/>
        <v>274</v>
      </c>
      <c r="I138" s="1" t="s">
        <v>169</v>
      </c>
      <c r="J138" s="1" t="s">
        <v>87</v>
      </c>
      <c r="K138" s="1" t="s">
        <v>645</v>
      </c>
      <c r="L138" s="1" t="s">
        <v>646</v>
      </c>
      <c r="M138" s="1" t="s">
        <v>690</v>
      </c>
      <c r="N138" s="1" t="s">
        <v>691</v>
      </c>
      <c r="O138" s="1" t="s">
        <v>692</v>
      </c>
      <c r="P138" s="1" t="s">
        <v>693</v>
      </c>
      <c r="Q138" s="1" t="s">
        <v>176</v>
      </c>
      <c r="R138" s="1" t="s">
        <v>177</v>
      </c>
      <c r="S138" s="1">
        <v>1</v>
      </c>
      <c r="T138" s="1" t="s">
        <v>178</v>
      </c>
      <c r="U138" s="1" t="s">
        <v>14</v>
      </c>
      <c r="V138" s="1" t="s">
        <v>10</v>
      </c>
      <c r="W138" s="1" t="s">
        <v>179</v>
      </c>
    </row>
    <row r="139" spans="1:23">
      <c r="A139" s="1" t="s">
        <v>31</v>
      </c>
      <c r="B139" s="1" t="s">
        <v>40</v>
      </c>
      <c r="C139" s="1" t="s">
        <v>204</v>
      </c>
      <c r="D139" s="1" t="s">
        <v>33</v>
      </c>
      <c r="E139" s="1" t="s">
        <v>396</v>
      </c>
      <c r="F139" s="1" t="s">
        <v>28</v>
      </c>
      <c r="G139" s="1">
        <v>269</v>
      </c>
      <c r="H139" s="1">
        <f t="shared" si="2"/>
        <v>14257</v>
      </c>
      <c r="I139" s="1" t="s">
        <v>672</v>
      </c>
      <c r="J139" s="1" t="s">
        <v>70</v>
      </c>
      <c r="K139" s="1" t="s">
        <v>645</v>
      </c>
      <c r="L139" s="1" t="s">
        <v>646</v>
      </c>
      <c r="M139" s="1" t="s">
        <v>694</v>
      </c>
      <c r="N139" s="1" t="s">
        <v>695</v>
      </c>
      <c r="O139" s="1" t="s">
        <v>696</v>
      </c>
      <c r="P139" s="1" t="s">
        <v>697</v>
      </c>
      <c r="Q139" s="1" t="s">
        <v>176</v>
      </c>
      <c r="R139" s="1" t="s">
        <v>177</v>
      </c>
      <c r="S139" s="1">
        <v>53</v>
      </c>
      <c r="T139" s="1" t="s">
        <v>178</v>
      </c>
      <c r="U139" s="1" t="s">
        <v>14</v>
      </c>
      <c r="V139" s="1" t="s">
        <v>10</v>
      </c>
      <c r="W139" s="1" t="s">
        <v>179</v>
      </c>
    </row>
    <row r="140" spans="1:23">
      <c r="A140" s="1" t="s">
        <v>31</v>
      </c>
      <c r="B140" s="1" t="s">
        <v>40</v>
      </c>
      <c r="C140" s="1" t="s">
        <v>204</v>
      </c>
      <c r="D140" s="1" t="s">
        <v>33</v>
      </c>
      <c r="E140" s="1" t="s">
        <v>396</v>
      </c>
      <c r="F140" s="1" t="s">
        <v>28</v>
      </c>
      <c r="G140" s="1">
        <v>269</v>
      </c>
      <c r="H140" s="1">
        <f t="shared" si="2"/>
        <v>807</v>
      </c>
      <c r="I140" s="1" t="s">
        <v>672</v>
      </c>
      <c r="J140" s="1" t="s">
        <v>70</v>
      </c>
      <c r="K140" s="1" t="s">
        <v>645</v>
      </c>
      <c r="L140" s="1" t="s">
        <v>646</v>
      </c>
      <c r="M140" s="1" t="s">
        <v>698</v>
      </c>
      <c r="N140" s="1" t="s">
        <v>699</v>
      </c>
      <c r="O140" s="1" t="s">
        <v>700</v>
      </c>
      <c r="P140" s="1" t="s">
        <v>175</v>
      </c>
      <c r="Q140" s="1" t="s">
        <v>176</v>
      </c>
      <c r="R140" s="1" t="s">
        <v>177</v>
      </c>
      <c r="S140" s="1">
        <v>3</v>
      </c>
      <c r="T140" s="1" t="s">
        <v>178</v>
      </c>
      <c r="U140" s="1" t="s">
        <v>14</v>
      </c>
      <c r="V140" s="1" t="s">
        <v>10</v>
      </c>
      <c r="W140" s="1" t="s">
        <v>179</v>
      </c>
    </row>
    <row r="141" spans="1:23">
      <c r="A141" s="1" t="s">
        <v>31</v>
      </c>
      <c r="B141" s="1" t="s">
        <v>40</v>
      </c>
      <c r="C141" s="1" t="s">
        <v>204</v>
      </c>
      <c r="D141" s="1" t="s">
        <v>33</v>
      </c>
      <c r="E141" s="1" t="s">
        <v>396</v>
      </c>
      <c r="F141" s="1" t="s">
        <v>28</v>
      </c>
      <c r="G141" s="1">
        <v>265</v>
      </c>
      <c r="H141" s="1">
        <f t="shared" si="2"/>
        <v>2650</v>
      </c>
      <c r="I141" s="1" t="s">
        <v>169</v>
      </c>
      <c r="J141" s="1" t="s">
        <v>78</v>
      </c>
      <c r="K141" s="1" t="s">
        <v>645</v>
      </c>
      <c r="L141" s="1" t="s">
        <v>646</v>
      </c>
      <c r="M141" s="1" t="s">
        <v>701</v>
      </c>
      <c r="N141" s="1" t="s">
        <v>702</v>
      </c>
      <c r="O141" s="1" t="s">
        <v>703</v>
      </c>
      <c r="P141" s="1" t="s">
        <v>704</v>
      </c>
      <c r="Q141" s="1" t="s">
        <v>176</v>
      </c>
      <c r="R141" s="1" t="s">
        <v>177</v>
      </c>
      <c r="S141" s="1">
        <v>10</v>
      </c>
      <c r="T141" s="1" t="s">
        <v>178</v>
      </c>
      <c r="U141" s="1" t="s">
        <v>14</v>
      </c>
      <c r="V141" s="1" t="s">
        <v>10</v>
      </c>
      <c r="W141" s="1" t="s">
        <v>179</v>
      </c>
    </row>
    <row r="142" spans="1:23">
      <c r="A142" s="1" t="s">
        <v>31</v>
      </c>
      <c r="B142" s="1" t="s">
        <v>40</v>
      </c>
      <c r="C142" s="1" t="s">
        <v>204</v>
      </c>
      <c r="D142" s="1" t="s">
        <v>33</v>
      </c>
      <c r="E142" s="1" t="s">
        <v>396</v>
      </c>
      <c r="F142" s="1" t="s">
        <v>28</v>
      </c>
      <c r="G142" s="1">
        <v>269</v>
      </c>
      <c r="H142" s="1">
        <f t="shared" si="2"/>
        <v>269</v>
      </c>
      <c r="I142" s="1" t="s">
        <v>672</v>
      </c>
      <c r="J142" s="1" t="s">
        <v>70</v>
      </c>
      <c r="K142" s="1" t="s">
        <v>645</v>
      </c>
      <c r="L142" s="1" t="s">
        <v>646</v>
      </c>
      <c r="M142" s="1" t="s">
        <v>705</v>
      </c>
      <c r="N142" s="1" t="s">
        <v>706</v>
      </c>
      <c r="O142" s="1" t="s">
        <v>707</v>
      </c>
      <c r="P142" s="1" t="s">
        <v>697</v>
      </c>
      <c r="Q142" s="1" t="s">
        <v>176</v>
      </c>
      <c r="R142" s="1" t="s">
        <v>177</v>
      </c>
      <c r="S142" s="1">
        <v>1</v>
      </c>
      <c r="T142" s="1" t="s">
        <v>178</v>
      </c>
      <c r="U142" s="1" t="s">
        <v>14</v>
      </c>
      <c r="V142" s="1" t="s">
        <v>10</v>
      </c>
      <c r="W142" s="1" t="s">
        <v>179</v>
      </c>
    </row>
    <row r="143" spans="1:23">
      <c r="A143" s="1" t="s">
        <v>31</v>
      </c>
      <c r="B143" s="1" t="s">
        <v>40</v>
      </c>
      <c r="C143" s="1" t="s">
        <v>204</v>
      </c>
      <c r="D143" s="1" t="s">
        <v>33</v>
      </c>
      <c r="E143" s="1" t="s">
        <v>396</v>
      </c>
      <c r="F143" s="1" t="s">
        <v>27</v>
      </c>
      <c r="G143" s="1">
        <v>173</v>
      </c>
      <c r="H143" s="1">
        <f t="shared" si="2"/>
        <v>173</v>
      </c>
      <c r="I143" s="1" t="s">
        <v>169</v>
      </c>
      <c r="J143" s="1" t="s">
        <v>137</v>
      </c>
      <c r="K143" s="1" t="s">
        <v>645</v>
      </c>
      <c r="L143" s="1" t="s">
        <v>646</v>
      </c>
      <c r="M143" s="1" t="s">
        <v>708</v>
      </c>
      <c r="N143" s="1" t="s">
        <v>709</v>
      </c>
      <c r="O143" s="1" t="s">
        <v>710</v>
      </c>
      <c r="P143" s="1" t="s">
        <v>711</v>
      </c>
      <c r="Q143" s="1" t="s">
        <v>176</v>
      </c>
      <c r="R143" s="1" t="s">
        <v>177</v>
      </c>
      <c r="S143" s="1">
        <v>1</v>
      </c>
      <c r="T143" s="1" t="s">
        <v>178</v>
      </c>
      <c r="U143" s="1" t="s">
        <v>197</v>
      </c>
      <c r="V143" s="1" t="s">
        <v>15</v>
      </c>
      <c r="W143" s="1" t="s">
        <v>179</v>
      </c>
    </row>
    <row r="144" spans="1:23">
      <c r="A144" s="1" t="s">
        <v>31</v>
      </c>
      <c r="B144" s="1" t="s">
        <v>40</v>
      </c>
      <c r="C144" s="1" t="s">
        <v>204</v>
      </c>
      <c r="D144" s="1" t="s">
        <v>33</v>
      </c>
      <c r="E144" s="1" t="s">
        <v>396</v>
      </c>
      <c r="F144" s="1" t="s">
        <v>28</v>
      </c>
      <c r="G144" s="1">
        <v>269</v>
      </c>
      <c r="H144" s="1">
        <f t="shared" si="2"/>
        <v>269</v>
      </c>
      <c r="I144" s="1" t="s">
        <v>672</v>
      </c>
      <c r="J144" s="1" t="s">
        <v>70</v>
      </c>
      <c r="K144" s="1" t="s">
        <v>645</v>
      </c>
      <c r="L144" s="1" t="s">
        <v>646</v>
      </c>
      <c r="M144" s="1" t="s">
        <v>712</v>
      </c>
      <c r="N144" s="1" t="s">
        <v>713</v>
      </c>
      <c r="O144" s="1" t="s">
        <v>714</v>
      </c>
      <c r="P144" s="1" t="s">
        <v>175</v>
      </c>
      <c r="Q144" s="1" t="s">
        <v>176</v>
      </c>
      <c r="R144" s="1" t="s">
        <v>177</v>
      </c>
      <c r="S144" s="1">
        <v>1</v>
      </c>
      <c r="T144" s="1" t="s">
        <v>178</v>
      </c>
      <c r="U144" s="1" t="s">
        <v>14</v>
      </c>
      <c r="V144" s="1" t="s">
        <v>10</v>
      </c>
      <c r="W144" s="1" t="s">
        <v>179</v>
      </c>
    </row>
    <row r="145" spans="1:23">
      <c r="A145" s="1" t="s">
        <v>31</v>
      </c>
      <c r="B145" s="1" t="s">
        <v>40</v>
      </c>
      <c r="C145" s="1" t="s">
        <v>204</v>
      </c>
      <c r="D145" s="1" t="s">
        <v>33</v>
      </c>
      <c r="E145" s="1" t="s">
        <v>396</v>
      </c>
      <c r="F145" s="1" t="s">
        <v>28</v>
      </c>
      <c r="G145" s="1">
        <v>265</v>
      </c>
      <c r="H145" s="1">
        <f t="shared" si="2"/>
        <v>1325</v>
      </c>
      <c r="I145" s="1" t="s">
        <v>169</v>
      </c>
      <c r="J145" s="1" t="s">
        <v>78</v>
      </c>
      <c r="K145" s="1" t="s">
        <v>645</v>
      </c>
      <c r="L145" s="1" t="s">
        <v>646</v>
      </c>
      <c r="M145" s="1" t="s">
        <v>715</v>
      </c>
      <c r="N145" s="1" t="s">
        <v>716</v>
      </c>
      <c r="O145" s="1" t="s">
        <v>717</v>
      </c>
      <c r="P145" s="1" t="s">
        <v>704</v>
      </c>
      <c r="Q145" s="1" t="s">
        <v>176</v>
      </c>
      <c r="R145" s="1" t="s">
        <v>177</v>
      </c>
      <c r="S145" s="1">
        <v>5</v>
      </c>
      <c r="T145" s="1" t="s">
        <v>178</v>
      </c>
      <c r="U145" s="1" t="s">
        <v>197</v>
      </c>
      <c r="V145" s="1" t="s">
        <v>15</v>
      </c>
      <c r="W145" s="1" t="s">
        <v>179</v>
      </c>
    </row>
    <row r="146" spans="1:23">
      <c r="A146" s="1" t="s">
        <v>31</v>
      </c>
      <c r="B146" s="1" t="s">
        <v>40</v>
      </c>
      <c r="C146" s="1" t="s">
        <v>204</v>
      </c>
      <c r="D146" s="1" t="s">
        <v>34</v>
      </c>
      <c r="E146" s="1" t="s">
        <v>193</v>
      </c>
      <c r="F146" s="1" t="s">
        <v>27</v>
      </c>
      <c r="G146" s="1">
        <v>187</v>
      </c>
      <c r="H146" s="1">
        <f t="shared" si="2"/>
        <v>561</v>
      </c>
      <c r="I146" s="1" t="s">
        <v>169</v>
      </c>
      <c r="J146" s="1" t="s">
        <v>107</v>
      </c>
      <c r="K146" s="1" t="s">
        <v>645</v>
      </c>
      <c r="L146" s="1" t="s">
        <v>646</v>
      </c>
      <c r="M146" s="1" t="s">
        <v>718</v>
      </c>
      <c r="N146" s="1" t="s">
        <v>719</v>
      </c>
      <c r="O146" s="1" t="s">
        <v>720</v>
      </c>
      <c r="P146" s="1" t="s">
        <v>175</v>
      </c>
      <c r="Q146" s="1" t="s">
        <v>176</v>
      </c>
      <c r="R146" s="1" t="s">
        <v>177</v>
      </c>
      <c r="S146" s="1">
        <v>3</v>
      </c>
      <c r="T146" s="1" t="s">
        <v>178</v>
      </c>
      <c r="U146" s="1" t="s">
        <v>14</v>
      </c>
      <c r="V146" s="1" t="s">
        <v>10</v>
      </c>
      <c r="W146" s="1" t="s">
        <v>179</v>
      </c>
    </row>
    <row r="147" spans="1:23">
      <c r="A147" s="1" t="s">
        <v>31</v>
      </c>
      <c r="B147" s="1" t="s">
        <v>40</v>
      </c>
      <c r="C147" s="1" t="s">
        <v>204</v>
      </c>
      <c r="D147" s="1" t="s">
        <v>34</v>
      </c>
      <c r="E147" s="1" t="s">
        <v>193</v>
      </c>
      <c r="F147" s="1" t="s">
        <v>28</v>
      </c>
      <c r="G147" s="1">
        <v>308</v>
      </c>
      <c r="H147" s="1">
        <f t="shared" si="2"/>
        <v>924</v>
      </c>
      <c r="I147" s="1" t="s">
        <v>215</v>
      </c>
      <c r="J147" s="1" t="s">
        <v>68</v>
      </c>
      <c r="K147" s="1" t="s">
        <v>645</v>
      </c>
      <c r="L147" s="1" t="s">
        <v>646</v>
      </c>
      <c r="M147" s="1" t="s">
        <v>721</v>
      </c>
      <c r="N147" s="1" t="s">
        <v>722</v>
      </c>
      <c r="O147" s="1" t="s">
        <v>723</v>
      </c>
      <c r="P147" s="1" t="s">
        <v>724</v>
      </c>
      <c r="Q147" s="1" t="s">
        <v>176</v>
      </c>
      <c r="R147" s="1" t="s">
        <v>177</v>
      </c>
      <c r="S147" s="1">
        <v>3</v>
      </c>
      <c r="T147" s="1" t="s">
        <v>178</v>
      </c>
      <c r="U147" s="1" t="s">
        <v>14</v>
      </c>
      <c r="V147" s="1" t="s">
        <v>10</v>
      </c>
      <c r="W147" s="1" t="s">
        <v>179</v>
      </c>
    </row>
    <row r="148" spans="1:23">
      <c r="A148" s="1" t="s">
        <v>31</v>
      </c>
      <c r="B148" s="1" t="s">
        <v>40</v>
      </c>
      <c r="C148" s="1" t="s">
        <v>204</v>
      </c>
      <c r="D148" s="1" t="s">
        <v>34</v>
      </c>
      <c r="E148" s="1" t="s">
        <v>193</v>
      </c>
      <c r="F148" s="1" t="s">
        <v>28</v>
      </c>
      <c r="G148" s="1">
        <v>308</v>
      </c>
      <c r="H148" s="1">
        <f t="shared" si="2"/>
        <v>1540</v>
      </c>
      <c r="I148" s="1" t="s">
        <v>215</v>
      </c>
      <c r="J148" s="1" t="s">
        <v>68</v>
      </c>
      <c r="K148" s="1" t="s">
        <v>645</v>
      </c>
      <c r="L148" s="1" t="s">
        <v>646</v>
      </c>
      <c r="M148" s="1" t="s">
        <v>725</v>
      </c>
      <c r="N148" s="1" t="s">
        <v>726</v>
      </c>
      <c r="O148" s="1" t="s">
        <v>727</v>
      </c>
      <c r="P148" s="1" t="s">
        <v>724</v>
      </c>
      <c r="Q148" s="1" t="s">
        <v>176</v>
      </c>
      <c r="R148" s="1" t="s">
        <v>177</v>
      </c>
      <c r="S148" s="1">
        <v>5</v>
      </c>
      <c r="T148" s="1" t="s">
        <v>178</v>
      </c>
      <c r="U148" s="1" t="s">
        <v>14</v>
      </c>
      <c r="V148" s="1" t="s">
        <v>10</v>
      </c>
      <c r="W148" s="1" t="s">
        <v>179</v>
      </c>
    </row>
    <row r="149" spans="1:23">
      <c r="A149" s="1" t="s">
        <v>31</v>
      </c>
      <c r="B149" s="1" t="s">
        <v>40</v>
      </c>
      <c r="C149" s="1" t="s">
        <v>204</v>
      </c>
      <c r="D149" s="1" t="s">
        <v>34</v>
      </c>
      <c r="E149" s="1" t="s">
        <v>193</v>
      </c>
      <c r="F149" s="1" t="s">
        <v>28</v>
      </c>
      <c r="G149" s="1">
        <v>212</v>
      </c>
      <c r="H149" s="1">
        <f t="shared" si="2"/>
        <v>212</v>
      </c>
      <c r="I149" s="1" t="s">
        <v>215</v>
      </c>
      <c r="J149" s="1" t="s">
        <v>96</v>
      </c>
      <c r="K149" s="1" t="s">
        <v>645</v>
      </c>
      <c r="L149" s="1" t="s">
        <v>646</v>
      </c>
      <c r="M149" s="1" t="s">
        <v>728</v>
      </c>
      <c r="N149" s="1" t="s">
        <v>729</v>
      </c>
      <c r="O149" s="1" t="s">
        <v>730</v>
      </c>
      <c r="P149" s="1" t="s">
        <v>731</v>
      </c>
      <c r="Q149" s="1" t="s">
        <v>176</v>
      </c>
      <c r="R149" s="1" t="s">
        <v>177</v>
      </c>
      <c r="S149" s="1">
        <v>1</v>
      </c>
      <c r="T149" s="1" t="s">
        <v>178</v>
      </c>
      <c r="U149" s="1" t="s">
        <v>14</v>
      </c>
      <c r="V149" s="1" t="s">
        <v>10</v>
      </c>
      <c r="W149" s="1" t="s">
        <v>179</v>
      </c>
    </row>
    <row r="150" spans="1:23">
      <c r="A150" s="1" t="s">
        <v>31</v>
      </c>
      <c r="B150" s="1" t="s">
        <v>40</v>
      </c>
      <c r="C150" s="1" t="s">
        <v>204</v>
      </c>
      <c r="D150" s="1" t="s">
        <v>34</v>
      </c>
      <c r="E150" s="1" t="s">
        <v>193</v>
      </c>
      <c r="F150" s="1" t="s">
        <v>28</v>
      </c>
      <c r="G150" s="1">
        <v>308</v>
      </c>
      <c r="H150" s="1">
        <f t="shared" si="2"/>
        <v>22484</v>
      </c>
      <c r="I150" s="1" t="s">
        <v>215</v>
      </c>
      <c r="J150" s="1" t="s">
        <v>68</v>
      </c>
      <c r="K150" s="1" t="s">
        <v>645</v>
      </c>
      <c r="L150" s="1" t="s">
        <v>646</v>
      </c>
      <c r="M150" s="1" t="s">
        <v>732</v>
      </c>
      <c r="N150" s="1" t="s">
        <v>733</v>
      </c>
      <c r="O150" s="1" t="s">
        <v>734</v>
      </c>
      <c r="P150" s="1" t="s">
        <v>735</v>
      </c>
      <c r="Q150" s="1" t="s">
        <v>176</v>
      </c>
      <c r="R150" s="1" t="s">
        <v>177</v>
      </c>
      <c r="S150" s="1">
        <v>73</v>
      </c>
      <c r="T150" s="1" t="s">
        <v>178</v>
      </c>
      <c r="U150" s="1" t="s">
        <v>14</v>
      </c>
      <c r="V150" s="1" t="s">
        <v>10</v>
      </c>
      <c r="W150" s="1" t="s">
        <v>179</v>
      </c>
    </row>
    <row r="151" spans="1:23">
      <c r="A151" s="1" t="s">
        <v>31</v>
      </c>
      <c r="B151" s="1" t="s">
        <v>38</v>
      </c>
      <c r="C151" s="1" t="s">
        <v>204</v>
      </c>
      <c r="D151" s="1" t="s">
        <v>34</v>
      </c>
      <c r="E151" s="1" t="s">
        <v>193</v>
      </c>
      <c r="F151" s="1" t="s">
        <v>27</v>
      </c>
      <c r="G151" s="1">
        <v>170</v>
      </c>
      <c r="H151" s="1">
        <f t="shared" si="2"/>
        <v>340</v>
      </c>
      <c r="I151" s="1" t="s">
        <v>219</v>
      </c>
      <c r="J151" s="1" t="s">
        <v>95</v>
      </c>
      <c r="K151" s="1" t="s">
        <v>645</v>
      </c>
      <c r="L151" s="1" t="s">
        <v>646</v>
      </c>
      <c r="M151" s="1" t="s">
        <v>736</v>
      </c>
      <c r="N151" s="1" t="s">
        <v>737</v>
      </c>
      <c r="O151" s="1" t="s">
        <v>738</v>
      </c>
      <c r="P151" s="1" t="s">
        <v>739</v>
      </c>
      <c r="Q151" s="1" t="s">
        <v>176</v>
      </c>
      <c r="R151" s="1" t="s">
        <v>177</v>
      </c>
      <c r="S151" s="1">
        <v>2</v>
      </c>
      <c r="T151" s="1" t="s">
        <v>178</v>
      </c>
      <c r="U151" s="1" t="s">
        <v>197</v>
      </c>
      <c r="V151" s="1" t="s">
        <v>15</v>
      </c>
      <c r="W151" s="1" t="s">
        <v>179</v>
      </c>
    </row>
    <row r="152" spans="1:23">
      <c r="A152" s="1" t="s">
        <v>31</v>
      </c>
      <c r="B152" s="1" t="s">
        <v>40</v>
      </c>
      <c r="C152" s="1" t="s">
        <v>204</v>
      </c>
      <c r="D152" s="1" t="s">
        <v>34</v>
      </c>
      <c r="E152" s="1" t="s">
        <v>193</v>
      </c>
      <c r="F152" s="1" t="s">
        <v>28</v>
      </c>
      <c r="G152" s="1">
        <v>308</v>
      </c>
      <c r="H152" s="1">
        <f t="shared" si="2"/>
        <v>308</v>
      </c>
      <c r="I152" s="1" t="s">
        <v>215</v>
      </c>
      <c r="J152" s="1" t="s">
        <v>68</v>
      </c>
      <c r="K152" s="1" t="s">
        <v>645</v>
      </c>
      <c r="L152" s="1" t="s">
        <v>646</v>
      </c>
      <c r="M152" s="1" t="s">
        <v>740</v>
      </c>
      <c r="N152" s="1" t="s">
        <v>741</v>
      </c>
      <c r="O152" s="1" t="s">
        <v>742</v>
      </c>
      <c r="P152" s="1" t="s">
        <v>743</v>
      </c>
      <c r="Q152" s="1" t="s">
        <v>176</v>
      </c>
      <c r="R152" s="1" t="s">
        <v>177</v>
      </c>
      <c r="S152" s="1">
        <v>1</v>
      </c>
      <c r="T152" s="1" t="s">
        <v>178</v>
      </c>
      <c r="U152" s="1" t="s">
        <v>14</v>
      </c>
      <c r="V152" s="1" t="s">
        <v>10</v>
      </c>
      <c r="W152" s="1" t="s">
        <v>179</v>
      </c>
    </row>
    <row r="153" spans="1:23">
      <c r="A153" s="1" t="s">
        <v>31</v>
      </c>
      <c r="B153" s="1" t="s">
        <v>40</v>
      </c>
      <c r="C153" s="1" t="s">
        <v>204</v>
      </c>
      <c r="D153" s="1" t="s">
        <v>34</v>
      </c>
      <c r="E153" s="1" t="s">
        <v>193</v>
      </c>
      <c r="F153" s="1" t="s">
        <v>28</v>
      </c>
      <c r="G153" s="1">
        <v>308</v>
      </c>
      <c r="H153" s="1">
        <f t="shared" si="2"/>
        <v>308</v>
      </c>
      <c r="I153" s="1" t="s">
        <v>215</v>
      </c>
      <c r="J153" s="1" t="s">
        <v>68</v>
      </c>
      <c r="K153" s="1" t="s">
        <v>645</v>
      </c>
      <c r="L153" s="1" t="s">
        <v>646</v>
      </c>
      <c r="M153" s="1" t="s">
        <v>744</v>
      </c>
      <c r="N153" s="1" t="s">
        <v>745</v>
      </c>
      <c r="O153" s="1" t="s">
        <v>746</v>
      </c>
      <c r="P153" s="1" t="s">
        <v>747</v>
      </c>
      <c r="Q153" s="1" t="s">
        <v>176</v>
      </c>
      <c r="R153" s="1" t="s">
        <v>177</v>
      </c>
      <c r="S153" s="1">
        <v>1</v>
      </c>
      <c r="T153" s="1" t="s">
        <v>178</v>
      </c>
      <c r="U153" s="1" t="s">
        <v>14</v>
      </c>
      <c r="V153" s="1" t="s">
        <v>10</v>
      </c>
      <c r="W153" s="1" t="s">
        <v>179</v>
      </c>
    </row>
    <row r="154" spans="1:23">
      <c r="A154" s="1" t="s">
        <v>31</v>
      </c>
      <c r="B154" s="1" t="s">
        <v>32</v>
      </c>
      <c r="C154" s="1" t="s">
        <v>180</v>
      </c>
      <c r="D154" s="1" t="s">
        <v>35</v>
      </c>
      <c r="E154" s="1" t="s">
        <v>257</v>
      </c>
      <c r="F154" s="1" t="s">
        <v>28</v>
      </c>
      <c r="G154" s="1">
        <v>335</v>
      </c>
      <c r="H154" s="1">
        <f t="shared" si="2"/>
        <v>670</v>
      </c>
      <c r="I154" s="1" t="s">
        <v>169</v>
      </c>
      <c r="J154" s="1" t="s">
        <v>103</v>
      </c>
      <c r="K154" s="1" t="s">
        <v>645</v>
      </c>
      <c r="L154" s="1" t="s">
        <v>646</v>
      </c>
      <c r="M154" s="1" t="s">
        <v>748</v>
      </c>
      <c r="N154" s="1" t="s">
        <v>749</v>
      </c>
      <c r="O154" s="1" t="s">
        <v>750</v>
      </c>
      <c r="P154" s="1" t="s">
        <v>751</v>
      </c>
      <c r="Q154" s="1" t="s">
        <v>176</v>
      </c>
      <c r="R154" s="1" t="s">
        <v>177</v>
      </c>
      <c r="S154" s="1">
        <v>2</v>
      </c>
      <c r="T154" s="1" t="s">
        <v>178</v>
      </c>
      <c r="U154" s="1" t="s">
        <v>14</v>
      </c>
      <c r="V154" s="1" t="s">
        <v>10</v>
      </c>
      <c r="W154" s="1" t="s">
        <v>179</v>
      </c>
    </row>
    <row r="155" spans="1:23">
      <c r="A155" s="1" t="s">
        <v>31</v>
      </c>
      <c r="B155" s="1" t="s">
        <v>40</v>
      </c>
      <c r="C155" s="1" t="s">
        <v>391</v>
      </c>
      <c r="D155" s="1" t="s">
        <v>33</v>
      </c>
      <c r="E155" s="1" t="s">
        <v>392</v>
      </c>
      <c r="F155" s="1" t="s">
        <v>28</v>
      </c>
      <c r="G155" s="1">
        <v>256</v>
      </c>
      <c r="H155" s="1">
        <f t="shared" si="2"/>
        <v>256</v>
      </c>
      <c r="I155" s="1" t="s">
        <v>383</v>
      </c>
      <c r="J155" s="1" t="s">
        <v>126</v>
      </c>
      <c r="K155" s="1" t="s">
        <v>645</v>
      </c>
      <c r="L155" s="1" t="s">
        <v>646</v>
      </c>
      <c r="M155" s="1" t="s">
        <v>752</v>
      </c>
      <c r="N155" s="1" t="s">
        <v>753</v>
      </c>
      <c r="O155" s="1" t="s">
        <v>754</v>
      </c>
      <c r="P155" s="1" t="s">
        <v>755</v>
      </c>
      <c r="Q155" s="1" t="s">
        <v>176</v>
      </c>
      <c r="R155" s="1" t="s">
        <v>177</v>
      </c>
      <c r="S155" s="1">
        <v>1</v>
      </c>
      <c r="T155" s="1" t="s">
        <v>178</v>
      </c>
      <c r="U155" s="1" t="s">
        <v>14</v>
      </c>
      <c r="V155" s="1" t="s">
        <v>10</v>
      </c>
      <c r="W155" s="1" t="s">
        <v>179</v>
      </c>
    </row>
    <row r="156" spans="1:23">
      <c r="A156" s="1" t="s">
        <v>31</v>
      </c>
      <c r="B156" s="1" t="s">
        <v>40</v>
      </c>
      <c r="C156" s="1" t="s">
        <v>391</v>
      </c>
      <c r="D156" s="1" t="s">
        <v>33</v>
      </c>
      <c r="E156" s="1" t="s">
        <v>392</v>
      </c>
      <c r="F156" s="1" t="s">
        <v>28</v>
      </c>
      <c r="G156" s="1">
        <v>256</v>
      </c>
      <c r="H156" s="1">
        <f t="shared" si="2"/>
        <v>256</v>
      </c>
      <c r="I156" s="1" t="s">
        <v>383</v>
      </c>
      <c r="J156" s="1" t="s">
        <v>126</v>
      </c>
      <c r="K156" s="1" t="s">
        <v>645</v>
      </c>
      <c r="L156" s="1" t="s">
        <v>646</v>
      </c>
      <c r="M156" s="1" t="s">
        <v>756</v>
      </c>
      <c r="N156" s="1" t="s">
        <v>757</v>
      </c>
      <c r="O156" s="1" t="s">
        <v>758</v>
      </c>
      <c r="P156" s="1" t="s">
        <v>175</v>
      </c>
      <c r="Q156" s="1" t="s">
        <v>176</v>
      </c>
      <c r="R156" s="1" t="s">
        <v>177</v>
      </c>
      <c r="S156" s="1">
        <v>1</v>
      </c>
      <c r="T156" s="1" t="s">
        <v>178</v>
      </c>
      <c r="U156" s="1" t="s">
        <v>14</v>
      </c>
      <c r="V156" s="1" t="s">
        <v>10</v>
      </c>
      <c r="W156" s="1" t="s">
        <v>179</v>
      </c>
    </row>
    <row r="157" spans="1:23">
      <c r="A157" s="1" t="s">
        <v>31</v>
      </c>
      <c r="B157" s="1" t="s">
        <v>32</v>
      </c>
      <c r="C157" s="1" t="s">
        <v>180</v>
      </c>
      <c r="D157" s="1" t="s">
        <v>33</v>
      </c>
      <c r="E157" s="1" t="s">
        <v>396</v>
      </c>
      <c r="F157" s="1" t="s">
        <v>28</v>
      </c>
      <c r="G157" s="1">
        <v>245</v>
      </c>
      <c r="H157" s="1">
        <f t="shared" si="2"/>
        <v>490</v>
      </c>
      <c r="I157" s="1" t="s">
        <v>169</v>
      </c>
      <c r="J157" s="1" t="s">
        <v>115</v>
      </c>
      <c r="K157" s="1" t="s">
        <v>645</v>
      </c>
      <c r="L157" s="1" t="s">
        <v>646</v>
      </c>
      <c r="M157" s="1" t="s">
        <v>759</v>
      </c>
      <c r="N157" s="1" t="s">
        <v>760</v>
      </c>
      <c r="O157" s="1" t="s">
        <v>761</v>
      </c>
      <c r="P157" s="1" t="s">
        <v>762</v>
      </c>
      <c r="Q157" s="1" t="s">
        <v>176</v>
      </c>
      <c r="R157" s="1" t="s">
        <v>177</v>
      </c>
      <c r="S157" s="1">
        <v>2</v>
      </c>
      <c r="T157" s="1" t="s">
        <v>178</v>
      </c>
      <c r="U157" s="1" t="s">
        <v>14</v>
      </c>
      <c r="V157" s="1" t="s">
        <v>10</v>
      </c>
      <c r="W157" s="1" t="s">
        <v>179</v>
      </c>
    </row>
    <row r="158" spans="1:23">
      <c r="A158" s="1" t="s">
        <v>31</v>
      </c>
      <c r="B158" s="1" t="s">
        <v>32</v>
      </c>
      <c r="C158" s="1" t="s">
        <v>180</v>
      </c>
      <c r="D158" s="1" t="s">
        <v>33</v>
      </c>
      <c r="E158" s="1" t="s">
        <v>401</v>
      </c>
      <c r="F158" s="1" t="s">
        <v>29</v>
      </c>
      <c r="G158" s="1">
        <v>460</v>
      </c>
      <c r="H158" s="1">
        <f t="shared" si="2"/>
        <v>1380</v>
      </c>
      <c r="I158" s="1" t="s">
        <v>279</v>
      </c>
      <c r="J158" s="1" t="s">
        <v>111</v>
      </c>
      <c r="K158" s="1" t="s">
        <v>645</v>
      </c>
      <c r="L158" s="1" t="s">
        <v>646</v>
      </c>
      <c r="M158" s="1" t="s">
        <v>763</v>
      </c>
      <c r="N158" s="1" t="s">
        <v>764</v>
      </c>
      <c r="O158" s="1" t="s">
        <v>765</v>
      </c>
      <c r="P158" s="1" t="s">
        <v>175</v>
      </c>
      <c r="Q158" s="1" t="s">
        <v>175</v>
      </c>
      <c r="R158" s="1" t="s">
        <v>177</v>
      </c>
      <c r="S158" s="1">
        <v>3</v>
      </c>
      <c r="T158" s="1" t="s">
        <v>457</v>
      </c>
      <c r="U158" s="1" t="s">
        <v>14</v>
      </c>
      <c r="V158" s="1" t="s">
        <v>19</v>
      </c>
      <c r="W158" s="1" t="s">
        <v>179</v>
      </c>
    </row>
    <row r="159" spans="1:23">
      <c r="A159" s="1" t="s">
        <v>31</v>
      </c>
      <c r="B159" s="1" t="s">
        <v>32</v>
      </c>
      <c r="C159" s="1" t="s">
        <v>167</v>
      </c>
      <c r="D159" s="1" t="s">
        <v>33</v>
      </c>
      <c r="E159" s="1" t="s">
        <v>168</v>
      </c>
      <c r="F159" s="1" t="s">
        <v>26</v>
      </c>
      <c r="G159" s="1">
        <v>82</v>
      </c>
      <c r="H159" s="1">
        <f t="shared" si="2"/>
        <v>328</v>
      </c>
      <c r="I159" s="1" t="s">
        <v>215</v>
      </c>
      <c r="J159" s="1" t="s">
        <v>58</v>
      </c>
      <c r="K159" s="1" t="s">
        <v>766</v>
      </c>
      <c r="L159" s="1" t="s">
        <v>767</v>
      </c>
      <c r="M159" s="1" t="s">
        <v>768</v>
      </c>
      <c r="N159" s="1" t="s">
        <v>769</v>
      </c>
      <c r="O159" s="1" t="s">
        <v>770</v>
      </c>
      <c r="P159" s="1" t="s">
        <v>771</v>
      </c>
      <c r="Q159" s="1" t="s">
        <v>176</v>
      </c>
      <c r="R159" s="1" t="s">
        <v>177</v>
      </c>
      <c r="S159" s="1">
        <v>4</v>
      </c>
      <c r="T159" s="1" t="s">
        <v>178</v>
      </c>
      <c r="U159" s="1" t="s">
        <v>14</v>
      </c>
      <c r="V159" s="1" t="s">
        <v>10</v>
      </c>
      <c r="W159" s="1" t="s">
        <v>179</v>
      </c>
    </row>
    <row r="160" spans="1:23">
      <c r="A160" s="1" t="s">
        <v>31</v>
      </c>
      <c r="B160" s="1" t="s">
        <v>32</v>
      </c>
      <c r="C160" s="1" t="s">
        <v>180</v>
      </c>
      <c r="D160" s="1" t="s">
        <v>34</v>
      </c>
      <c r="E160" s="1" t="s">
        <v>193</v>
      </c>
      <c r="F160" s="1" t="s">
        <v>28</v>
      </c>
      <c r="G160" s="1">
        <v>222</v>
      </c>
      <c r="H160" s="1">
        <f t="shared" si="2"/>
        <v>63048</v>
      </c>
      <c r="I160" s="1" t="s">
        <v>383</v>
      </c>
      <c r="J160" s="1" t="s">
        <v>62</v>
      </c>
      <c r="K160" s="1" t="s">
        <v>766</v>
      </c>
      <c r="L160" s="1" t="s">
        <v>767</v>
      </c>
      <c r="M160" s="1" t="s">
        <v>772</v>
      </c>
      <c r="N160" s="1" t="s">
        <v>773</v>
      </c>
      <c r="O160" s="1" t="s">
        <v>774</v>
      </c>
      <c r="P160" s="1" t="s">
        <v>775</v>
      </c>
      <c r="Q160" s="1" t="s">
        <v>176</v>
      </c>
      <c r="R160" s="1" t="s">
        <v>177</v>
      </c>
      <c r="S160" s="1">
        <v>284</v>
      </c>
      <c r="T160" s="1" t="s">
        <v>178</v>
      </c>
      <c r="U160" s="1" t="s">
        <v>14</v>
      </c>
      <c r="V160" s="1" t="s">
        <v>10</v>
      </c>
      <c r="W160" s="1" t="s">
        <v>179</v>
      </c>
    </row>
    <row r="161" spans="1:23">
      <c r="A161" s="1" t="s">
        <v>31</v>
      </c>
      <c r="B161" s="1" t="s">
        <v>32</v>
      </c>
      <c r="C161" s="1" t="s">
        <v>167</v>
      </c>
      <c r="D161" s="1" t="s">
        <v>34</v>
      </c>
      <c r="E161" s="1" t="s">
        <v>193</v>
      </c>
      <c r="F161" s="1" t="s">
        <v>27</v>
      </c>
      <c r="G161" s="1">
        <v>124</v>
      </c>
      <c r="H161" s="1">
        <f t="shared" si="2"/>
        <v>620</v>
      </c>
      <c r="I161" s="1" t="s">
        <v>279</v>
      </c>
      <c r="J161" s="1" t="s">
        <v>88</v>
      </c>
      <c r="K161" s="1" t="s">
        <v>766</v>
      </c>
      <c r="L161" s="1" t="s">
        <v>767</v>
      </c>
      <c r="M161" s="1" t="s">
        <v>776</v>
      </c>
      <c r="N161" s="1" t="s">
        <v>777</v>
      </c>
      <c r="O161" s="1" t="s">
        <v>778</v>
      </c>
      <c r="P161" s="1" t="s">
        <v>779</v>
      </c>
      <c r="Q161" s="1" t="s">
        <v>176</v>
      </c>
      <c r="R161" s="1" t="s">
        <v>177</v>
      </c>
      <c r="S161" s="1">
        <v>5</v>
      </c>
      <c r="T161" s="1" t="s">
        <v>178</v>
      </c>
      <c r="U161" s="1" t="s">
        <v>14</v>
      </c>
      <c r="V161" s="1" t="s">
        <v>10</v>
      </c>
      <c r="W161" s="1" t="s">
        <v>179</v>
      </c>
    </row>
    <row r="162" spans="1:23">
      <c r="A162" s="1" t="s">
        <v>31</v>
      </c>
      <c r="B162" s="1" t="s">
        <v>40</v>
      </c>
      <c r="C162" s="1" t="s">
        <v>204</v>
      </c>
      <c r="D162" s="1" t="s">
        <v>34</v>
      </c>
      <c r="E162" s="1" t="s">
        <v>193</v>
      </c>
      <c r="F162" s="1" t="s">
        <v>28</v>
      </c>
      <c r="G162" s="1">
        <v>308</v>
      </c>
      <c r="H162" s="1">
        <f t="shared" si="2"/>
        <v>616</v>
      </c>
      <c r="I162" s="1" t="s">
        <v>215</v>
      </c>
      <c r="J162" s="1" t="s">
        <v>68</v>
      </c>
      <c r="K162" s="1" t="s">
        <v>766</v>
      </c>
      <c r="L162" s="1" t="s">
        <v>767</v>
      </c>
      <c r="M162" s="1" t="s">
        <v>780</v>
      </c>
      <c r="N162" s="1" t="s">
        <v>781</v>
      </c>
      <c r="O162" s="1" t="s">
        <v>782</v>
      </c>
      <c r="P162" s="1" t="s">
        <v>783</v>
      </c>
      <c r="Q162" s="1" t="s">
        <v>176</v>
      </c>
      <c r="R162" s="1" t="s">
        <v>177</v>
      </c>
      <c r="S162" s="1">
        <v>2</v>
      </c>
      <c r="T162" s="1" t="s">
        <v>178</v>
      </c>
      <c r="U162" s="1" t="s">
        <v>14</v>
      </c>
      <c r="V162" s="1" t="s">
        <v>10</v>
      </c>
      <c r="W162" s="1" t="s">
        <v>179</v>
      </c>
    </row>
    <row r="163" spans="1:23">
      <c r="A163" s="1" t="s">
        <v>31</v>
      </c>
      <c r="B163" s="1" t="s">
        <v>40</v>
      </c>
      <c r="C163" s="1" t="s">
        <v>204</v>
      </c>
      <c r="D163" s="1" t="s">
        <v>34</v>
      </c>
      <c r="E163" s="1" t="s">
        <v>193</v>
      </c>
      <c r="F163" s="1" t="s">
        <v>28</v>
      </c>
      <c r="G163" s="1">
        <v>212</v>
      </c>
      <c r="H163" s="1">
        <f t="shared" si="2"/>
        <v>30104</v>
      </c>
      <c r="I163" s="1" t="s">
        <v>215</v>
      </c>
      <c r="J163" s="1" t="s">
        <v>60</v>
      </c>
      <c r="K163" s="1" t="s">
        <v>766</v>
      </c>
      <c r="L163" s="1" t="s">
        <v>767</v>
      </c>
      <c r="M163" s="1" t="s">
        <v>784</v>
      </c>
      <c r="N163" s="1" t="s">
        <v>785</v>
      </c>
      <c r="O163" s="1" t="s">
        <v>786</v>
      </c>
      <c r="P163" s="1" t="s">
        <v>787</v>
      </c>
      <c r="Q163" s="1" t="s">
        <v>176</v>
      </c>
      <c r="R163" s="1" t="s">
        <v>177</v>
      </c>
      <c r="S163" s="1">
        <v>142</v>
      </c>
      <c r="T163" s="1" t="s">
        <v>178</v>
      </c>
      <c r="U163" s="1" t="s">
        <v>14</v>
      </c>
      <c r="V163" s="1" t="s">
        <v>10</v>
      </c>
      <c r="W163" s="1" t="s">
        <v>179</v>
      </c>
    </row>
    <row r="164" spans="1:23">
      <c r="A164" s="1" t="s">
        <v>31</v>
      </c>
      <c r="B164" s="1" t="s">
        <v>48</v>
      </c>
      <c r="C164" s="1" t="s">
        <v>48</v>
      </c>
      <c r="D164" s="1" t="s">
        <v>45</v>
      </c>
      <c r="E164" s="1" t="s">
        <v>494</v>
      </c>
      <c r="F164" s="1" t="s">
        <v>30</v>
      </c>
      <c r="G164" s="1">
        <v>563</v>
      </c>
      <c r="H164" s="1">
        <f t="shared" si="2"/>
        <v>1689</v>
      </c>
      <c r="I164" s="1" t="s">
        <v>219</v>
      </c>
      <c r="J164" s="1" t="s">
        <v>80</v>
      </c>
      <c r="K164" s="1" t="s">
        <v>766</v>
      </c>
      <c r="L164" s="1" t="s">
        <v>767</v>
      </c>
      <c r="M164" s="1" t="s">
        <v>788</v>
      </c>
      <c r="N164" s="1" t="s">
        <v>789</v>
      </c>
      <c r="O164" s="1" t="s">
        <v>790</v>
      </c>
      <c r="P164" s="1" t="s">
        <v>791</v>
      </c>
      <c r="Q164" s="1" t="s">
        <v>176</v>
      </c>
      <c r="R164" s="1" t="s">
        <v>177</v>
      </c>
      <c r="S164" s="1">
        <v>3</v>
      </c>
      <c r="T164" s="1" t="s">
        <v>178</v>
      </c>
      <c r="U164" s="1" t="s">
        <v>14</v>
      </c>
      <c r="V164" s="1" t="s">
        <v>10</v>
      </c>
      <c r="W164" s="1" t="s">
        <v>179</v>
      </c>
    </row>
    <row r="165" spans="1:23">
      <c r="A165" s="1" t="s">
        <v>31</v>
      </c>
      <c r="B165" s="1" t="s">
        <v>48</v>
      </c>
      <c r="C165" s="1" t="s">
        <v>500</v>
      </c>
      <c r="D165" s="1" t="s">
        <v>45</v>
      </c>
      <c r="E165" s="1" t="s">
        <v>494</v>
      </c>
      <c r="F165" s="1" t="s">
        <v>29</v>
      </c>
      <c r="G165" s="1">
        <v>472</v>
      </c>
      <c r="H165" s="1">
        <f t="shared" si="2"/>
        <v>472</v>
      </c>
      <c r="I165" s="1" t="s">
        <v>169</v>
      </c>
      <c r="J165" s="1" t="s">
        <v>98</v>
      </c>
      <c r="K165" s="1" t="s">
        <v>766</v>
      </c>
      <c r="L165" s="1" t="s">
        <v>767</v>
      </c>
      <c r="M165" s="1" t="s">
        <v>792</v>
      </c>
      <c r="N165" s="1" t="s">
        <v>793</v>
      </c>
      <c r="O165" s="1" t="s">
        <v>794</v>
      </c>
      <c r="P165" s="1" t="s">
        <v>529</v>
      </c>
      <c r="Q165" s="1" t="s">
        <v>176</v>
      </c>
      <c r="R165" s="1" t="s">
        <v>177</v>
      </c>
      <c r="S165" s="1">
        <v>1</v>
      </c>
      <c r="T165" s="1" t="s">
        <v>178</v>
      </c>
      <c r="U165" s="1" t="s">
        <v>14</v>
      </c>
      <c r="V165" s="1" t="s">
        <v>10</v>
      </c>
      <c r="W165" s="1" t="s">
        <v>179</v>
      </c>
    </row>
    <row r="166" spans="1:23">
      <c r="A166" s="1" t="s">
        <v>31</v>
      </c>
      <c r="B166" s="1" t="s">
        <v>40</v>
      </c>
      <c r="C166" s="1" t="s">
        <v>400</v>
      </c>
      <c r="D166" s="1" t="s">
        <v>33</v>
      </c>
      <c r="E166" s="1" t="s">
        <v>401</v>
      </c>
      <c r="F166" s="1" t="s">
        <v>28</v>
      </c>
      <c r="G166" s="1">
        <v>226</v>
      </c>
      <c r="H166" s="1">
        <f t="shared" si="2"/>
        <v>1356</v>
      </c>
      <c r="I166" s="1" t="s">
        <v>169</v>
      </c>
      <c r="J166" s="1" t="s">
        <v>85</v>
      </c>
      <c r="K166" s="1" t="s">
        <v>766</v>
      </c>
      <c r="L166" s="1" t="s">
        <v>767</v>
      </c>
      <c r="M166" s="1" t="s">
        <v>795</v>
      </c>
      <c r="N166" s="1" t="s">
        <v>796</v>
      </c>
      <c r="O166" s="1" t="s">
        <v>797</v>
      </c>
      <c r="P166" s="1" t="s">
        <v>798</v>
      </c>
      <c r="Q166" s="1" t="s">
        <v>176</v>
      </c>
      <c r="R166" s="1" t="s">
        <v>177</v>
      </c>
      <c r="S166" s="1">
        <v>6</v>
      </c>
      <c r="T166" s="1" t="s">
        <v>178</v>
      </c>
      <c r="U166" s="1" t="s">
        <v>14</v>
      </c>
      <c r="V166" s="1" t="s">
        <v>10</v>
      </c>
      <c r="W166" s="1" t="s">
        <v>179</v>
      </c>
    </row>
    <row r="167" spans="1:23">
      <c r="A167" s="1" t="s">
        <v>31</v>
      </c>
      <c r="B167" s="1" t="s">
        <v>40</v>
      </c>
      <c r="C167" s="1" t="s">
        <v>430</v>
      </c>
      <c r="D167" s="1" t="s">
        <v>34</v>
      </c>
      <c r="E167" s="1" t="s">
        <v>431</v>
      </c>
      <c r="F167" s="1" t="s">
        <v>28</v>
      </c>
      <c r="G167" s="1">
        <v>311</v>
      </c>
      <c r="H167" s="1">
        <f t="shared" si="2"/>
        <v>1866</v>
      </c>
      <c r="I167" s="1" t="s">
        <v>279</v>
      </c>
      <c r="J167" s="1" t="s">
        <v>77</v>
      </c>
      <c r="K167" s="1" t="s">
        <v>766</v>
      </c>
      <c r="L167" s="1" t="s">
        <v>767</v>
      </c>
      <c r="M167" s="1" t="s">
        <v>799</v>
      </c>
      <c r="N167" s="1" t="s">
        <v>800</v>
      </c>
      <c r="O167" s="1" t="s">
        <v>801</v>
      </c>
      <c r="P167" s="1" t="s">
        <v>802</v>
      </c>
      <c r="Q167" s="1" t="s">
        <v>176</v>
      </c>
      <c r="R167" s="1" t="s">
        <v>177</v>
      </c>
      <c r="S167" s="1">
        <v>6</v>
      </c>
      <c r="T167" s="1" t="s">
        <v>178</v>
      </c>
      <c r="U167" s="1" t="s">
        <v>14</v>
      </c>
      <c r="V167" s="1" t="s">
        <v>10</v>
      </c>
      <c r="W167" s="1" t="s">
        <v>179</v>
      </c>
    </row>
    <row r="168" spans="1:23">
      <c r="A168" s="1" t="s">
        <v>31</v>
      </c>
      <c r="B168" s="1" t="s">
        <v>40</v>
      </c>
      <c r="C168" s="1" t="s">
        <v>430</v>
      </c>
      <c r="D168" s="1" t="s">
        <v>34</v>
      </c>
      <c r="E168" s="1" t="s">
        <v>431</v>
      </c>
      <c r="F168" s="1" t="s">
        <v>30</v>
      </c>
      <c r="G168" s="1">
        <v>571</v>
      </c>
      <c r="H168" s="1">
        <f t="shared" si="2"/>
        <v>2284</v>
      </c>
      <c r="I168" s="1" t="s">
        <v>210</v>
      </c>
      <c r="J168" s="1" t="s">
        <v>84</v>
      </c>
      <c r="K168" s="1" t="s">
        <v>766</v>
      </c>
      <c r="L168" s="1" t="s">
        <v>767</v>
      </c>
      <c r="M168" s="1" t="s">
        <v>803</v>
      </c>
      <c r="N168" s="1" t="s">
        <v>804</v>
      </c>
      <c r="O168" s="1" t="s">
        <v>805</v>
      </c>
      <c r="P168" s="1" t="s">
        <v>806</v>
      </c>
      <c r="Q168" s="1" t="s">
        <v>176</v>
      </c>
      <c r="R168" s="1" t="s">
        <v>177</v>
      </c>
      <c r="S168" s="1">
        <v>4</v>
      </c>
      <c r="T168" s="1" t="s">
        <v>178</v>
      </c>
      <c r="U168" s="1" t="s">
        <v>14</v>
      </c>
      <c r="V168" s="1" t="s">
        <v>10</v>
      </c>
      <c r="W168" s="1" t="s">
        <v>179</v>
      </c>
    </row>
    <row r="169" spans="1:23">
      <c r="A169" s="1" t="s">
        <v>31</v>
      </c>
      <c r="B169" s="1" t="s">
        <v>40</v>
      </c>
      <c r="C169" s="1" t="s">
        <v>430</v>
      </c>
      <c r="D169" s="1" t="s">
        <v>34</v>
      </c>
      <c r="E169" s="1" t="s">
        <v>431</v>
      </c>
      <c r="F169" s="1" t="s">
        <v>30</v>
      </c>
      <c r="G169" s="1">
        <v>571</v>
      </c>
      <c r="H169" s="1">
        <f t="shared" si="2"/>
        <v>1713</v>
      </c>
      <c r="I169" s="1" t="s">
        <v>210</v>
      </c>
      <c r="J169" s="1" t="s">
        <v>84</v>
      </c>
      <c r="K169" s="1" t="s">
        <v>766</v>
      </c>
      <c r="L169" s="1" t="s">
        <v>767</v>
      </c>
      <c r="M169" s="1" t="s">
        <v>807</v>
      </c>
      <c r="N169" s="1" t="s">
        <v>808</v>
      </c>
      <c r="O169" s="1" t="s">
        <v>809</v>
      </c>
      <c r="P169" s="1" t="s">
        <v>810</v>
      </c>
      <c r="Q169" s="1" t="s">
        <v>176</v>
      </c>
      <c r="R169" s="1" t="s">
        <v>177</v>
      </c>
      <c r="S169" s="1">
        <v>3</v>
      </c>
      <c r="T169" s="1" t="s">
        <v>178</v>
      </c>
      <c r="U169" s="1" t="s">
        <v>14</v>
      </c>
      <c r="V169" s="1" t="s">
        <v>10</v>
      </c>
      <c r="W169" s="1" t="s">
        <v>179</v>
      </c>
    </row>
    <row r="170" spans="1:23">
      <c r="A170" s="1" t="s">
        <v>31</v>
      </c>
      <c r="B170" s="1" t="s">
        <v>40</v>
      </c>
      <c r="C170" s="1" t="s">
        <v>430</v>
      </c>
      <c r="D170" s="1" t="s">
        <v>34</v>
      </c>
      <c r="E170" s="1" t="s">
        <v>431</v>
      </c>
      <c r="F170" s="1" t="s">
        <v>30</v>
      </c>
      <c r="G170" s="1">
        <v>512</v>
      </c>
      <c r="H170" s="1">
        <f t="shared" si="2"/>
        <v>512</v>
      </c>
      <c r="I170" s="1" t="s">
        <v>169</v>
      </c>
      <c r="J170" s="1" t="s">
        <v>79</v>
      </c>
      <c r="K170" s="1" t="s">
        <v>766</v>
      </c>
      <c r="L170" s="1" t="s">
        <v>767</v>
      </c>
      <c r="M170" s="1" t="s">
        <v>811</v>
      </c>
      <c r="N170" s="1" t="s">
        <v>812</v>
      </c>
      <c r="O170" s="1" t="s">
        <v>813</v>
      </c>
      <c r="P170" s="1" t="s">
        <v>814</v>
      </c>
      <c r="Q170" s="1" t="s">
        <v>176</v>
      </c>
      <c r="R170" s="1" t="s">
        <v>177</v>
      </c>
      <c r="S170" s="1">
        <v>1</v>
      </c>
      <c r="T170" s="1" t="s">
        <v>178</v>
      </c>
      <c r="U170" s="1" t="s">
        <v>14</v>
      </c>
      <c r="V170" s="1" t="s">
        <v>10</v>
      </c>
      <c r="W170" s="1" t="s">
        <v>179</v>
      </c>
    </row>
    <row r="171" spans="1:23">
      <c r="A171" s="1" t="s">
        <v>31</v>
      </c>
      <c r="B171" s="1" t="s">
        <v>40</v>
      </c>
      <c r="C171" s="1" t="s">
        <v>430</v>
      </c>
      <c r="D171" s="1" t="s">
        <v>34</v>
      </c>
      <c r="E171" s="1" t="s">
        <v>431</v>
      </c>
      <c r="F171" s="1" t="s">
        <v>30</v>
      </c>
      <c r="G171" s="1">
        <v>512</v>
      </c>
      <c r="H171" s="1">
        <f t="shared" si="2"/>
        <v>1024</v>
      </c>
      <c r="I171" s="1" t="s">
        <v>169</v>
      </c>
      <c r="J171" s="1" t="s">
        <v>79</v>
      </c>
      <c r="K171" s="1" t="s">
        <v>766</v>
      </c>
      <c r="L171" s="1" t="s">
        <v>767</v>
      </c>
      <c r="M171" s="1" t="s">
        <v>815</v>
      </c>
      <c r="N171" s="1" t="s">
        <v>816</v>
      </c>
      <c r="O171" s="1" t="s">
        <v>817</v>
      </c>
      <c r="P171" s="1" t="s">
        <v>818</v>
      </c>
      <c r="Q171" s="1" t="s">
        <v>176</v>
      </c>
      <c r="R171" s="1" t="s">
        <v>177</v>
      </c>
      <c r="S171" s="1">
        <v>2</v>
      </c>
      <c r="T171" s="1" t="s">
        <v>178</v>
      </c>
      <c r="U171" s="1" t="s">
        <v>14</v>
      </c>
      <c r="V171" s="1" t="s">
        <v>10</v>
      </c>
      <c r="W171" s="1" t="s">
        <v>179</v>
      </c>
    </row>
    <row r="172" spans="1:23">
      <c r="A172" s="1" t="s">
        <v>31</v>
      </c>
      <c r="B172" s="1" t="s">
        <v>40</v>
      </c>
      <c r="C172" s="1" t="s">
        <v>430</v>
      </c>
      <c r="D172" s="1" t="s">
        <v>34</v>
      </c>
      <c r="E172" s="1" t="s">
        <v>431</v>
      </c>
      <c r="F172" s="1" t="s">
        <v>30</v>
      </c>
      <c r="G172" s="1">
        <v>512</v>
      </c>
      <c r="H172" s="1">
        <f t="shared" si="2"/>
        <v>512</v>
      </c>
      <c r="I172" s="1" t="s">
        <v>169</v>
      </c>
      <c r="J172" s="1" t="s">
        <v>79</v>
      </c>
      <c r="K172" s="1" t="s">
        <v>766</v>
      </c>
      <c r="L172" s="1" t="s">
        <v>767</v>
      </c>
      <c r="M172" s="1" t="s">
        <v>819</v>
      </c>
      <c r="N172" s="1" t="s">
        <v>820</v>
      </c>
      <c r="O172" s="1" t="s">
        <v>821</v>
      </c>
      <c r="P172" s="1" t="s">
        <v>822</v>
      </c>
      <c r="Q172" s="1" t="s">
        <v>176</v>
      </c>
      <c r="R172" s="1" t="s">
        <v>177</v>
      </c>
      <c r="S172" s="1">
        <v>1</v>
      </c>
      <c r="T172" s="1" t="s">
        <v>178</v>
      </c>
      <c r="U172" s="1" t="s">
        <v>14</v>
      </c>
      <c r="V172" s="1" t="s">
        <v>10</v>
      </c>
      <c r="W172" s="1" t="s">
        <v>179</v>
      </c>
    </row>
    <row r="173" spans="1:23">
      <c r="A173" s="1" t="s">
        <v>31</v>
      </c>
      <c r="B173" s="1" t="s">
        <v>40</v>
      </c>
      <c r="C173" s="1" t="s">
        <v>430</v>
      </c>
      <c r="D173" s="1" t="s">
        <v>34</v>
      </c>
      <c r="E173" s="1" t="s">
        <v>431</v>
      </c>
      <c r="F173" s="1" t="s">
        <v>30</v>
      </c>
      <c r="G173" s="1">
        <v>571</v>
      </c>
      <c r="H173" s="1">
        <f t="shared" si="2"/>
        <v>571</v>
      </c>
      <c r="I173" s="1" t="s">
        <v>210</v>
      </c>
      <c r="J173" s="1" t="s">
        <v>84</v>
      </c>
      <c r="K173" s="1" t="s">
        <v>766</v>
      </c>
      <c r="L173" s="1" t="s">
        <v>767</v>
      </c>
      <c r="M173" s="1" t="s">
        <v>823</v>
      </c>
      <c r="N173" s="1" t="s">
        <v>824</v>
      </c>
      <c r="O173" s="1" t="s">
        <v>825</v>
      </c>
      <c r="P173" s="1" t="s">
        <v>826</v>
      </c>
      <c r="Q173" s="1" t="s">
        <v>176</v>
      </c>
      <c r="R173" s="1" t="s">
        <v>177</v>
      </c>
      <c r="S173" s="1">
        <v>1</v>
      </c>
      <c r="T173" s="1" t="s">
        <v>178</v>
      </c>
      <c r="U173" s="1" t="s">
        <v>14</v>
      </c>
      <c r="V173" s="1" t="s">
        <v>10</v>
      </c>
      <c r="W173" s="1" t="s">
        <v>179</v>
      </c>
    </row>
    <row r="174" spans="1:23">
      <c r="A174" s="1" t="s">
        <v>31</v>
      </c>
      <c r="B174" s="1" t="s">
        <v>40</v>
      </c>
      <c r="C174" s="1" t="s">
        <v>430</v>
      </c>
      <c r="D174" s="1" t="s">
        <v>34</v>
      </c>
      <c r="E174" s="1" t="s">
        <v>431</v>
      </c>
      <c r="F174" s="1" t="s">
        <v>30</v>
      </c>
      <c r="G174" s="1">
        <v>512</v>
      </c>
      <c r="H174" s="1">
        <f t="shared" si="2"/>
        <v>512</v>
      </c>
      <c r="I174" s="1" t="s">
        <v>169</v>
      </c>
      <c r="J174" s="1" t="s">
        <v>79</v>
      </c>
      <c r="K174" s="1" t="s">
        <v>766</v>
      </c>
      <c r="L174" s="1" t="s">
        <v>767</v>
      </c>
      <c r="M174" s="1" t="s">
        <v>827</v>
      </c>
      <c r="N174" s="1" t="s">
        <v>828</v>
      </c>
      <c r="O174" s="1" t="s">
        <v>829</v>
      </c>
      <c r="P174" s="1" t="s">
        <v>830</v>
      </c>
      <c r="Q174" s="1" t="s">
        <v>176</v>
      </c>
      <c r="R174" s="1" t="s">
        <v>177</v>
      </c>
      <c r="S174" s="1">
        <v>1</v>
      </c>
      <c r="T174" s="1" t="s">
        <v>178</v>
      </c>
      <c r="U174" s="1" t="s">
        <v>14</v>
      </c>
      <c r="V174" s="1" t="s">
        <v>10</v>
      </c>
      <c r="W174" s="1" t="s">
        <v>179</v>
      </c>
    </row>
    <row r="175" spans="1:23">
      <c r="A175" s="1" t="s">
        <v>31</v>
      </c>
      <c r="B175" s="1" t="s">
        <v>40</v>
      </c>
      <c r="C175" s="1" t="s">
        <v>430</v>
      </c>
      <c r="D175" s="1" t="s">
        <v>34</v>
      </c>
      <c r="E175" s="1" t="s">
        <v>431</v>
      </c>
      <c r="F175" s="1" t="s">
        <v>30</v>
      </c>
      <c r="G175" s="1">
        <v>512</v>
      </c>
      <c r="H175" s="1">
        <f t="shared" si="2"/>
        <v>512</v>
      </c>
      <c r="I175" s="1" t="s">
        <v>169</v>
      </c>
      <c r="J175" s="1" t="s">
        <v>79</v>
      </c>
      <c r="K175" s="1" t="s">
        <v>766</v>
      </c>
      <c r="L175" s="1" t="s">
        <v>767</v>
      </c>
      <c r="M175" s="1" t="s">
        <v>831</v>
      </c>
      <c r="N175" s="1" t="s">
        <v>832</v>
      </c>
      <c r="O175" s="1" t="s">
        <v>833</v>
      </c>
      <c r="P175" s="1" t="s">
        <v>834</v>
      </c>
      <c r="Q175" s="1" t="s">
        <v>176</v>
      </c>
      <c r="R175" s="1" t="s">
        <v>177</v>
      </c>
      <c r="S175" s="1">
        <v>1</v>
      </c>
      <c r="T175" s="1" t="s">
        <v>178</v>
      </c>
      <c r="U175" s="1" t="s">
        <v>14</v>
      </c>
      <c r="V175" s="1" t="s">
        <v>10</v>
      </c>
      <c r="W175" s="1" t="s">
        <v>179</v>
      </c>
    </row>
    <row r="176" spans="1:23">
      <c r="A176" s="1" t="s">
        <v>31</v>
      </c>
      <c r="B176" s="1" t="s">
        <v>40</v>
      </c>
      <c r="C176" s="1" t="s">
        <v>430</v>
      </c>
      <c r="D176" s="1" t="s">
        <v>34</v>
      </c>
      <c r="E176" s="1" t="s">
        <v>431</v>
      </c>
      <c r="F176" s="1" t="s">
        <v>30</v>
      </c>
      <c r="G176" s="1">
        <v>571</v>
      </c>
      <c r="H176" s="1">
        <f t="shared" si="2"/>
        <v>571</v>
      </c>
      <c r="I176" s="1" t="s">
        <v>210</v>
      </c>
      <c r="J176" s="1" t="s">
        <v>84</v>
      </c>
      <c r="K176" s="1" t="s">
        <v>766</v>
      </c>
      <c r="L176" s="1" t="s">
        <v>767</v>
      </c>
      <c r="M176" s="1" t="s">
        <v>835</v>
      </c>
      <c r="N176" s="1" t="s">
        <v>836</v>
      </c>
      <c r="O176" s="1" t="s">
        <v>837</v>
      </c>
      <c r="P176" s="1" t="s">
        <v>826</v>
      </c>
      <c r="Q176" s="1" t="s">
        <v>176</v>
      </c>
      <c r="R176" s="1" t="s">
        <v>177</v>
      </c>
      <c r="S176" s="1">
        <v>1</v>
      </c>
      <c r="T176" s="1" t="s">
        <v>178</v>
      </c>
      <c r="U176" s="1" t="s">
        <v>14</v>
      </c>
      <c r="V176" s="1" t="s">
        <v>10</v>
      </c>
      <c r="W176" s="1" t="s">
        <v>179</v>
      </c>
    </row>
    <row r="177" spans="1:23">
      <c r="A177" s="1" t="s">
        <v>31</v>
      </c>
      <c r="B177" s="1" t="s">
        <v>40</v>
      </c>
      <c r="C177" s="1" t="s">
        <v>430</v>
      </c>
      <c r="D177" s="1" t="s">
        <v>34</v>
      </c>
      <c r="E177" s="1" t="s">
        <v>431</v>
      </c>
      <c r="F177" s="1" t="s">
        <v>30</v>
      </c>
      <c r="G177" s="1">
        <v>512</v>
      </c>
      <c r="H177" s="1">
        <f t="shared" si="2"/>
        <v>1536</v>
      </c>
      <c r="I177" s="1" t="s">
        <v>169</v>
      </c>
      <c r="J177" s="1" t="s">
        <v>79</v>
      </c>
      <c r="K177" s="1" t="s">
        <v>766</v>
      </c>
      <c r="L177" s="1" t="s">
        <v>767</v>
      </c>
      <c r="M177" s="1" t="s">
        <v>838</v>
      </c>
      <c r="N177" s="1" t="s">
        <v>839</v>
      </c>
      <c r="O177" s="1" t="s">
        <v>840</v>
      </c>
      <c r="P177" s="1" t="s">
        <v>841</v>
      </c>
      <c r="Q177" s="1" t="s">
        <v>176</v>
      </c>
      <c r="R177" s="1" t="s">
        <v>177</v>
      </c>
      <c r="S177" s="1">
        <v>3</v>
      </c>
      <c r="T177" s="1" t="s">
        <v>178</v>
      </c>
      <c r="U177" s="1" t="s">
        <v>14</v>
      </c>
      <c r="V177" s="1" t="s">
        <v>10</v>
      </c>
      <c r="W177" s="1" t="s">
        <v>179</v>
      </c>
    </row>
    <row r="178" spans="1:23">
      <c r="A178" s="1" t="s">
        <v>31</v>
      </c>
      <c r="B178" s="1" t="s">
        <v>32</v>
      </c>
      <c r="C178" s="1" t="s">
        <v>565</v>
      </c>
      <c r="D178" s="1" t="s">
        <v>33</v>
      </c>
      <c r="E178" s="1" t="s">
        <v>401</v>
      </c>
      <c r="F178" s="1" t="s">
        <v>29</v>
      </c>
      <c r="G178" s="1">
        <v>440</v>
      </c>
      <c r="H178" s="1">
        <f t="shared" si="2"/>
        <v>440</v>
      </c>
      <c r="I178" s="1" t="s">
        <v>169</v>
      </c>
      <c r="J178" s="1" t="s">
        <v>128</v>
      </c>
      <c r="K178" s="1" t="s">
        <v>766</v>
      </c>
      <c r="L178" s="1" t="s">
        <v>767</v>
      </c>
      <c r="M178" s="1" t="s">
        <v>842</v>
      </c>
      <c r="N178" s="1" t="s">
        <v>843</v>
      </c>
      <c r="O178" s="1" t="s">
        <v>844</v>
      </c>
      <c r="P178" s="1" t="s">
        <v>845</v>
      </c>
      <c r="Q178" s="1" t="s">
        <v>176</v>
      </c>
      <c r="R178" s="1" t="s">
        <v>177</v>
      </c>
      <c r="S178" s="1">
        <v>1</v>
      </c>
      <c r="T178" s="1" t="s">
        <v>178</v>
      </c>
      <c r="U178" s="1" t="s">
        <v>14</v>
      </c>
      <c r="V178" s="1" t="s">
        <v>10</v>
      </c>
      <c r="W178" s="1" t="s">
        <v>179</v>
      </c>
    </row>
    <row r="179" spans="1:23">
      <c r="A179" s="1" t="s">
        <v>51</v>
      </c>
      <c r="B179" s="1" t="s">
        <v>32</v>
      </c>
      <c r="C179" s="1" t="s">
        <v>574</v>
      </c>
      <c r="D179" s="1" t="s">
        <v>53</v>
      </c>
      <c r="E179" s="1" t="s">
        <v>53</v>
      </c>
      <c r="F179" s="1" t="s">
        <v>26</v>
      </c>
      <c r="G179" s="1">
        <v>100</v>
      </c>
      <c r="H179" s="1">
        <f t="shared" si="2"/>
        <v>200</v>
      </c>
      <c r="I179" s="1" t="s">
        <v>279</v>
      </c>
      <c r="J179" s="1" t="s">
        <v>73</v>
      </c>
      <c r="K179" s="1" t="s">
        <v>766</v>
      </c>
      <c r="L179" s="1" t="s">
        <v>767</v>
      </c>
      <c r="M179" s="1" t="s">
        <v>846</v>
      </c>
      <c r="N179" s="1" t="s">
        <v>847</v>
      </c>
      <c r="O179" s="1" t="s">
        <v>848</v>
      </c>
      <c r="P179" s="1" t="s">
        <v>849</v>
      </c>
      <c r="Q179" s="1" t="s">
        <v>176</v>
      </c>
      <c r="R179" s="1" t="s">
        <v>177</v>
      </c>
      <c r="S179" s="1">
        <v>2</v>
      </c>
      <c r="T179" s="1" t="s">
        <v>178</v>
      </c>
      <c r="U179" s="1" t="s">
        <v>14</v>
      </c>
      <c r="V179" s="1" t="s">
        <v>10</v>
      </c>
      <c r="W179" s="1" t="s">
        <v>179</v>
      </c>
    </row>
    <row r="180" spans="1:23">
      <c r="A180" s="1" t="s">
        <v>51</v>
      </c>
      <c r="B180" s="1" t="s">
        <v>32</v>
      </c>
      <c r="C180" s="1" t="s">
        <v>574</v>
      </c>
      <c r="D180" s="1" t="s">
        <v>53</v>
      </c>
      <c r="E180" s="1" t="s">
        <v>53</v>
      </c>
      <c r="F180" s="1" t="s">
        <v>27</v>
      </c>
      <c r="G180" s="1">
        <v>145</v>
      </c>
      <c r="H180" s="1">
        <f t="shared" si="2"/>
        <v>145</v>
      </c>
      <c r="I180" s="1" t="s">
        <v>215</v>
      </c>
      <c r="J180" s="1" t="s">
        <v>63</v>
      </c>
      <c r="K180" s="1" t="s">
        <v>766</v>
      </c>
      <c r="L180" s="1" t="s">
        <v>767</v>
      </c>
      <c r="M180" s="1" t="s">
        <v>850</v>
      </c>
      <c r="N180" s="1" t="s">
        <v>851</v>
      </c>
      <c r="O180" s="1" t="s">
        <v>852</v>
      </c>
      <c r="P180" s="1" t="s">
        <v>853</v>
      </c>
      <c r="Q180" s="1" t="s">
        <v>176</v>
      </c>
      <c r="R180" s="1" t="s">
        <v>177</v>
      </c>
      <c r="S180" s="1">
        <v>1</v>
      </c>
      <c r="T180" s="1" t="s">
        <v>178</v>
      </c>
      <c r="U180" s="1" t="s">
        <v>14</v>
      </c>
      <c r="V180" s="1" t="s">
        <v>10</v>
      </c>
      <c r="W180" s="1" t="s">
        <v>179</v>
      </c>
    </row>
    <row r="181" spans="1:23">
      <c r="A181" s="1" t="s">
        <v>51</v>
      </c>
      <c r="B181" s="1" t="s">
        <v>32</v>
      </c>
      <c r="C181" s="1" t="s">
        <v>574</v>
      </c>
      <c r="D181" s="1" t="s">
        <v>53</v>
      </c>
      <c r="E181" s="1" t="s">
        <v>53</v>
      </c>
      <c r="F181" s="1" t="s">
        <v>28</v>
      </c>
      <c r="G181" s="1">
        <v>251</v>
      </c>
      <c r="H181" s="1">
        <f t="shared" si="2"/>
        <v>251</v>
      </c>
      <c r="I181" s="1" t="s">
        <v>279</v>
      </c>
      <c r="J181" s="1" t="s">
        <v>99</v>
      </c>
      <c r="K181" s="1" t="s">
        <v>766</v>
      </c>
      <c r="L181" s="1" t="s">
        <v>767</v>
      </c>
      <c r="M181" s="1" t="s">
        <v>854</v>
      </c>
      <c r="N181" s="1" t="s">
        <v>855</v>
      </c>
      <c r="O181" s="1" t="s">
        <v>856</v>
      </c>
      <c r="P181" s="1" t="s">
        <v>857</v>
      </c>
      <c r="Q181" s="1" t="s">
        <v>176</v>
      </c>
      <c r="R181" s="1" t="s">
        <v>177</v>
      </c>
      <c r="S181" s="1">
        <v>1</v>
      </c>
      <c r="T181" s="1" t="s">
        <v>178</v>
      </c>
      <c r="U181" s="1" t="s">
        <v>14</v>
      </c>
      <c r="V181" s="1" t="s">
        <v>10</v>
      </c>
      <c r="W181" s="1" t="s">
        <v>179</v>
      </c>
    </row>
    <row r="182" spans="1:23">
      <c r="A182" s="1" t="s">
        <v>51</v>
      </c>
      <c r="B182" s="1" t="s">
        <v>32</v>
      </c>
      <c r="C182" s="1" t="s">
        <v>574</v>
      </c>
      <c r="D182" s="1" t="s">
        <v>53</v>
      </c>
      <c r="E182" s="1" t="s">
        <v>53</v>
      </c>
      <c r="F182" s="1" t="s">
        <v>26</v>
      </c>
      <c r="G182" s="1">
        <v>100</v>
      </c>
      <c r="H182" s="1">
        <f t="shared" si="2"/>
        <v>300</v>
      </c>
      <c r="I182" s="1" t="s">
        <v>279</v>
      </c>
      <c r="J182" s="1" t="s">
        <v>73</v>
      </c>
      <c r="K182" s="1" t="s">
        <v>766</v>
      </c>
      <c r="L182" s="1" t="s">
        <v>767</v>
      </c>
      <c r="M182" s="1" t="s">
        <v>858</v>
      </c>
      <c r="N182" s="1" t="s">
        <v>859</v>
      </c>
      <c r="O182" s="1" t="s">
        <v>860</v>
      </c>
      <c r="P182" s="1" t="s">
        <v>861</v>
      </c>
      <c r="Q182" s="1" t="s">
        <v>176</v>
      </c>
      <c r="R182" s="1" t="s">
        <v>177</v>
      </c>
      <c r="S182" s="1">
        <v>3</v>
      </c>
      <c r="T182" s="1" t="s">
        <v>178</v>
      </c>
      <c r="U182" s="1" t="s">
        <v>14</v>
      </c>
      <c r="V182" s="1" t="s">
        <v>10</v>
      </c>
      <c r="W182" s="1" t="s">
        <v>179</v>
      </c>
    </row>
    <row r="183" spans="1:23">
      <c r="A183" s="1" t="s">
        <v>51</v>
      </c>
      <c r="B183" s="1" t="s">
        <v>32</v>
      </c>
      <c r="C183" s="1" t="s">
        <v>574</v>
      </c>
      <c r="D183" s="1" t="s">
        <v>53</v>
      </c>
      <c r="E183" s="1" t="s">
        <v>53</v>
      </c>
      <c r="F183" s="1" t="s">
        <v>27</v>
      </c>
      <c r="G183" s="1">
        <v>145</v>
      </c>
      <c r="H183" s="1">
        <f t="shared" si="2"/>
        <v>870</v>
      </c>
      <c r="I183" s="1" t="s">
        <v>215</v>
      </c>
      <c r="J183" s="1" t="s">
        <v>63</v>
      </c>
      <c r="K183" s="1" t="s">
        <v>766</v>
      </c>
      <c r="L183" s="1" t="s">
        <v>767</v>
      </c>
      <c r="M183" s="1" t="s">
        <v>862</v>
      </c>
      <c r="N183" s="1" t="s">
        <v>863</v>
      </c>
      <c r="O183" s="1" t="s">
        <v>864</v>
      </c>
      <c r="P183" s="1" t="s">
        <v>865</v>
      </c>
      <c r="Q183" s="1" t="s">
        <v>176</v>
      </c>
      <c r="R183" s="1" t="s">
        <v>177</v>
      </c>
      <c r="S183" s="1">
        <v>6</v>
      </c>
      <c r="T183" s="1" t="s">
        <v>178</v>
      </c>
      <c r="U183" s="1" t="s">
        <v>14</v>
      </c>
      <c r="V183" s="1" t="s">
        <v>10</v>
      </c>
      <c r="W183" s="1" t="s">
        <v>179</v>
      </c>
    </row>
    <row r="184" spans="1:23">
      <c r="A184" s="1" t="s">
        <v>51</v>
      </c>
      <c r="B184" s="1" t="s">
        <v>32</v>
      </c>
      <c r="C184" s="1" t="s">
        <v>574</v>
      </c>
      <c r="D184" s="1" t="s">
        <v>53</v>
      </c>
      <c r="E184" s="1" t="s">
        <v>53</v>
      </c>
      <c r="F184" s="1" t="s">
        <v>27</v>
      </c>
      <c r="G184" s="1">
        <v>200</v>
      </c>
      <c r="H184" s="1">
        <f t="shared" si="2"/>
        <v>200</v>
      </c>
      <c r="I184" s="1" t="s">
        <v>169</v>
      </c>
      <c r="J184" s="1" t="s">
        <v>92</v>
      </c>
      <c r="K184" s="1" t="s">
        <v>766</v>
      </c>
      <c r="L184" s="1" t="s">
        <v>767</v>
      </c>
      <c r="M184" s="1" t="s">
        <v>866</v>
      </c>
      <c r="N184" s="1" t="s">
        <v>867</v>
      </c>
      <c r="O184" s="1" t="s">
        <v>868</v>
      </c>
      <c r="P184" s="1" t="s">
        <v>869</v>
      </c>
      <c r="Q184" s="1" t="s">
        <v>176</v>
      </c>
      <c r="R184" s="1" t="s">
        <v>177</v>
      </c>
      <c r="S184" s="1">
        <v>1</v>
      </c>
      <c r="T184" s="1" t="s">
        <v>178</v>
      </c>
      <c r="U184" s="1" t="s">
        <v>14</v>
      </c>
      <c r="V184" s="1" t="s">
        <v>10</v>
      </c>
      <c r="W184" s="1" t="s">
        <v>179</v>
      </c>
    </row>
    <row r="185" spans="1:23">
      <c r="A185" s="1" t="s">
        <v>51</v>
      </c>
      <c r="B185" s="1" t="s">
        <v>32</v>
      </c>
      <c r="C185" s="1" t="s">
        <v>574</v>
      </c>
      <c r="D185" s="1" t="s">
        <v>53</v>
      </c>
      <c r="E185" s="1" t="s">
        <v>53</v>
      </c>
      <c r="F185" s="1" t="s">
        <v>26</v>
      </c>
      <c r="G185" s="1">
        <v>100</v>
      </c>
      <c r="H185" s="1">
        <f t="shared" si="2"/>
        <v>300</v>
      </c>
      <c r="I185" s="1" t="s">
        <v>279</v>
      </c>
      <c r="J185" s="1" t="s">
        <v>73</v>
      </c>
      <c r="K185" s="1" t="s">
        <v>766</v>
      </c>
      <c r="L185" s="1" t="s">
        <v>767</v>
      </c>
      <c r="M185" s="1" t="s">
        <v>870</v>
      </c>
      <c r="N185" s="1" t="s">
        <v>871</v>
      </c>
      <c r="O185" s="1" t="s">
        <v>872</v>
      </c>
      <c r="P185" s="1" t="s">
        <v>873</v>
      </c>
      <c r="Q185" s="1" t="s">
        <v>176</v>
      </c>
      <c r="R185" s="1" t="s">
        <v>177</v>
      </c>
      <c r="S185" s="1">
        <v>3</v>
      </c>
      <c r="T185" s="1" t="s">
        <v>178</v>
      </c>
      <c r="U185" s="1" t="s">
        <v>14</v>
      </c>
      <c r="V185" s="1" t="s">
        <v>10</v>
      </c>
      <c r="W185" s="1" t="s">
        <v>179</v>
      </c>
    </row>
    <row r="186" spans="1:23">
      <c r="A186" s="1" t="s">
        <v>51</v>
      </c>
      <c r="B186" s="1" t="s">
        <v>32</v>
      </c>
      <c r="C186" s="1" t="s">
        <v>574</v>
      </c>
      <c r="D186" s="1" t="s">
        <v>53</v>
      </c>
      <c r="E186" s="1" t="s">
        <v>53</v>
      </c>
      <c r="F186" s="1" t="s">
        <v>26</v>
      </c>
      <c r="G186" s="1">
        <v>100</v>
      </c>
      <c r="H186" s="1">
        <f t="shared" si="2"/>
        <v>100</v>
      </c>
      <c r="I186" s="1" t="s">
        <v>279</v>
      </c>
      <c r="J186" s="1" t="s">
        <v>73</v>
      </c>
      <c r="K186" s="1" t="s">
        <v>766</v>
      </c>
      <c r="L186" s="1" t="s">
        <v>767</v>
      </c>
      <c r="M186" s="1" t="s">
        <v>874</v>
      </c>
      <c r="N186" s="1" t="s">
        <v>875</v>
      </c>
      <c r="O186" s="1" t="s">
        <v>876</v>
      </c>
      <c r="P186" s="1" t="s">
        <v>877</v>
      </c>
      <c r="Q186" s="1" t="s">
        <v>176</v>
      </c>
      <c r="R186" s="1" t="s">
        <v>177</v>
      </c>
      <c r="S186" s="1">
        <v>1</v>
      </c>
      <c r="T186" s="1" t="s">
        <v>178</v>
      </c>
      <c r="U186" s="1" t="s">
        <v>14</v>
      </c>
      <c r="V186" s="1" t="s">
        <v>10</v>
      </c>
      <c r="W186" s="1" t="s">
        <v>179</v>
      </c>
    </row>
    <row r="187" spans="1:23">
      <c r="A187" s="1" t="s">
        <v>51</v>
      </c>
      <c r="B187" s="1" t="s">
        <v>32</v>
      </c>
      <c r="C187" s="1" t="s">
        <v>574</v>
      </c>
      <c r="D187" s="1" t="s">
        <v>53</v>
      </c>
      <c r="E187" s="1" t="s">
        <v>53</v>
      </c>
      <c r="F187" s="1" t="s">
        <v>28</v>
      </c>
      <c r="G187" s="1">
        <v>251</v>
      </c>
      <c r="H187" s="1">
        <f t="shared" si="2"/>
        <v>502</v>
      </c>
      <c r="I187" s="1" t="s">
        <v>279</v>
      </c>
      <c r="J187" s="1" t="s">
        <v>99</v>
      </c>
      <c r="K187" s="1" t="s">
        <v>766</v>
      </c>
      <c r="L187" s="1" t="s">
        <v>767</v>
      </c>
      <c r="M187" s="1" t="s">
        <v>878</v>
      </c>
      <c r="N187" s="1" t="s">
        <v>879</v>
      </c>
      <c r="O187" s="1" t="s">
        <v>880</v>
      </c>
      <c r="P187" s="1" t="s">
        <v>881</v>
      </c>
      <c r="Q187" s="1" t="s">
        <v>176</v>
      </c>
      <c r="R187" s="1" t="s">
        <v>177</v>
      </c>
      <c r="S187" s="1">
        <v>2</v>
      </c>
      <c r="T187" s="1" t="s">
        <v>178</v>
      </c>
      <c r="U187" s="1" t="s">
        <v>14</v>
      </c>
      <c r="V187" s="1" t="s">
        <v>10</v>
      </c>
      <c r="W187" s="1" t="s">
        <v>179</v>
      </c>
    </row>
    <row r="188" spans="1:23">
      <c r="A188" s="1" t="s">
        <v>51</v>
      </c>
      <c r="B188" s="1" t="s">
        <v>32</v>
      </c>
      <c r="C188" s="1" t="s">
        <v>574</v>
      </c>
      <c r="D188" s="1" t="s">
        <v>53</v>
      </c>
      <c r="E188" s="1" t="s">
        <v>53</v>
      </c>
      <c r="F188" s="1" t="s">
        <v>28</v>
      </c>
      <c r="G188" s="1">
        <v>251</v>
      </c>
      <c r="H188" s="1">
        <f t="shared" si="2"/>
        <v>251</v>
      </c>
      <c r="I188" s="1" t="s">
        <v>279</v>
      </c>
      <c r="J188" s="1" t="s">
        <v>99</v>
      </c>
      <c r="K188" s="1" t="s">
        <v>766</v>
      </c>
      <c r="L188" s="1" t="s">
        <v>767</v>
      </c>
      <c r="M188" s="1" t="s">
        <v>882</v>
      </c>
      <c r="N188" s="1" t="s">
        <v>883</v>
      </c>
      <c r="O188" s="1" t="s">
        <v>884</v>
      </c>
      <c r="P188" s="1" t="s">
        <v>885</v>
      </c>
      <c r="Q188" s="1" t="s">
        <v>176</v>
      </c>
      <c r="R188" s="1" t="s">
        <v>177</v>
      </c>
      <c r="S188" s="1">
        <v>1</v>
      </c>
      <c r="T188" s="1" t="s">
        <v>178</v>
      </c>
      <c r="U188" s="1" t="s">
        <v>14</v>
      </c>
      <c r="V188" s="1" t="s">
        <v>10</v>
      </c>
      <c r="W188" s="1" t="s">
        <v>179</v>
      </c>
    </row>
    <row r="189" spans="1:23">
      <c r="A189" s="1" t="s">
        <v>51</v>
      </c>
      <c r="B189" s="1" t="s">
        <v>32</v>
      </c>
      <c r="C189" s="1" t="s">
        <v>574</v>
      </c>
      <c r="D189" s="1" t="s">
        <v>53</v>
      </c>
      <c r="E189" s="1" t="s">
        <v>53</v>
      </c>
      <c r="F189" s="1" t="s">
        <v>27</v>
      </c>
      <c r="G189" s="1">
        <v>200</v>
      </c>
      <c r="H189" s="1">
        <f t="shared" si="2"/>
        <v>200</v>
      </c>
      <c r="I189" s="1" t="s">
        <v>169</v>
      </c>
      <c r="J189" s="1" t="s">
        <v>92</v>
      </c>
      <c r="K189" s="1" t="s">
        <v>766</v>
      </c>
      <c r="L189" s="1" t="s">
        <v>767</v>
      </c>
      <c r="M189" s="1" t="s">
        <v>886</v>
      </c>
      <c r="N189" s="1" t="s">
        <v>887</v>
      </c>
      <c r="O189" s="1" t="s">
        <v>888</v>
      </c>
      <c r="P189" s="1" t="s">
        <v>889</v>
      </c>
      <c r="Q189" s="1" t="s">
        <v>176</v>
      </c>
      <c r="R189" s="1" t="s">
        <v>177</v>
      </c>
      <c r="S189" s="1">
        <v>1</v>
      </c>
      <c r="T189" s="1" t="s">
        <v>178</v>
      </c>
      <c r="U189" s="1" t="s">
        <v>14</v>
      </c>
      <c r="V189" s="1" t="s">
        <v>10</v>
      </c>
      <c r="W189" s="1" t="s">
        <v>179</v>
      </c>
    </row>
    <row r="190" spans="1:23">
      <c r="A190" s="1" t="s">
        <v>51</v>
      </c>
      <c r="B190" s="1" t="s">
        <v>32</v>
      </c>
      <c r="C190" s="1" t="s">
        <v>574</v>
      </c>
      <c r="D190" s="1" t="s">
        <v>52</v>
      </c>
      <c r="E190" s="1" t="s">
        <v>52</v>
      </c>
      <c r="F190" s="1" t="s">
        <v>28</v>
      </c>
      <c r="G190" s="1">
        <v>251</v>
      </c>
      <c r="H190" s="1">
        <f t="shared" si="2"/>
        <v>502</v>
      </c>
      <c r="I190" s="1" t="s">
        <v>215</v>
      </c>
      <c r="J190" s="1" t="s">
        <v>93</v>
      </c>
      <c r="K190" s="1" t="s">
        <v>766</v>
      </c>
      <c r="L190" s="1" t="s">
        <v>767</v>
      </c>
      <c r="M190" s="1" t="s">
        <v>890</v>
      </c>
      <c r="N190" s="1" t="s">
        <v>891</v>
      </c>
      <c r="O190" s="1" t="s">
        <v>892</v>
      </c>
      <c r="P190" s="1" t="s">
        <v>893</v>
      </c>
      <c r="Q190" s="1" t="s">
        <v>176</v>
      </c>
      <c r="R190" s="1" t="s">
        <v>177</v>
      </c>
      <c r="S190" s="1">
        <v>2</v>
      </c>
      <c r="T190" s="1" t="s">
        <v>178</v>
      </c>
      <c r="U190" s="1" t="s">
        <v>14</v>
      </c>
      <c r="V190" s="1" t="s">
        <v>10</v>
      </c>
      <c r="W190" s="1" t="s">
        <v>179</v>
      </c>
    </row>
    <row r="191" spans="1:23">
      <c r="A191" s="1" t="s">
        <v>51</v>
      </c>
      <c r="B191" s="1" t="s">
        <v>32</v>
      </c>
      <c r="C191" s="1" t="s">
        <v>574</v>
      </c>
      <c r="D191" s="1" t="s">
        <v>52</v>
      </c>
      <c r="E191" s="1" t="s">
        <v>52</v>
      </c>
      <c r="F191" s="1" t="s">
        <v>28</v>
      </c>
      <c r="G191" s="1">
        <v>251</v>
      </c>
      <c r="H191" s="1">
        <f t="shared" si="2"/>
        <v>753</v>
      </c>
      <c r="I191" s="1" t="s">
        <v>215</v>
      </c>
      <c r="J191" s="1" t="s">
        <v>93</v>
      </c>
      <c r="K191" s="1" t="s">
        <v>766</v>
      </c>
      <c r="L191" s="1" t="s">
        <v>767</v>
      </c>
      <c r="M191" s="1" t="s">
        <v>894</v>
      </c>
      <c r="N191" s="1" t="s">
        <v>895</v>
      </c>
      <c r="O191" s="1" t="s">
        <v>896</v>
      </c>
      <c r="P191" s="1" t="s">
        <v>897</v>
      </c>
      <c r="Q191" s="1" t="s">
        <v>176</v>
      </c>
      <c r="R191" s="1" t="s">
        <v>177</v>
      </c>
      <c r="S191" s="1">
        <v>3</v>
      </c>
      <c r="T191" s="1" t="s">
        <v>178</v>
      </c>
      <c r="U191" s="1" t="s">
        <v>14</v>
      </c>
      <c r="V191" s="1" t="s">
        <v>10</v>
      </c>
      <c r="W191" s="1" t="s">
        <v>179</v>
      </c>
    </row>
    <row r="192" spans="1:23">
      <c r="A192" s="1" t="s">
        <v>51</v>
      </c>
      <c r="B192" s="1" t="s">
        <v>32</v>
      </c>
      <c r="C192" s="1" t="s">
        <v>574</v>
      </c>
      <c r="D192" s="1" t="s">
        <v>52</v>
      </c>
      <c r="E192" s="1" t="s">
        <v>52</v>
      </c>
      <c r="F192" s="1" t="s">
        <v>26</v>
      </c>
      <c r="G192" s="1">
        <v>100</v>
      </c>
      <c r="H192" s="1">
        <f t="shared" si="2"/>
        <v>100</v>
      </c>
      <c r="I192" s="1" t="s">
        <v>624</v>
      </c>
      <c r="J192" s="1" t="s">
        <v>112</v>
      </c>
      <c r="K192" s="1" t="s">
        <v>766</v>
      </c>
      <c r="L192" s="1" t="s">
        <v>767</v>
      </c>
      <c r="M192" s="1" t="s">
        <v>898</v>
      </c>
      <c r="N192" s="1" t="s">
        <v>899</v>
      </c>
      <c r="O192" s="1" t="s">
        <v>900</v>
      </c>
      <c r="P192" s="1" t="s">
        <v>901</v>
      </c>
      <c r="Q192" s="1" t="s">
        <v>176</v>
      </c>
      <c r="R192" s="1" t="s">
        <v>177</v>
      </c>
      <c r="S192" s="1">
        <v>1</v>
      </c>
      <c r="T192" s="1" t="s">
        <v>178</v>
      </c>
      <c r="U192" s="1" t="s">
        <v>14</v>
      </c>
      <c r="V192" s="1" t="s">
        <v>10</v>
      </c>
      <c r="W192" s="1" t="s">
        <v>179</v>
      </c>
    </row>
    <row r="193" spans="1:23">
      <c r="A193" s="1" t="s">
        <v>51</v>
      </c>
      <c r="B193" s="1" t="s">
        <v>32</v>
      </c>
      <c r="C193" s="1" t="s">
        <v>574</v>
      </c>
      <c r="D193" s="1" t="s">
        <v>52</v>
      </c>
      <c r="E193" s="1" t="s">
        <v>52</v>
      </c>
      <c r="F193" s="1" t="s">
        <v>28</v>
      </c>
      <c r="G193" s="1">
        <v>316</v>
      </c>
      <c r="H193" s="1">
        <f t="shared" si="2"/>
        <v>632</v>
      </c>
      <c r="I193" s="1" t="s">
        <v>169</v>
      </c>
      <c r="J193" s="1" t="s">
        <v>83</v>
      </c>
      <c r="K193" s="1" t="s">
        <v>766</v>
      </c>
      <c r="L193" s="1" t="s">
        <v>767</v>
      </c>
      <c r="M193" s="1" t="s">
        <v>902</v>
      </c>
      <c r="N193" s="1" t="s">
        <v>903</v>
      </c>
      <c r="O193" s="1" t="s">
        <v>904</v>
      </c>
      <c r="P193" s="1" t="s">
        <v>905</v>
      </c>
      <c r="Q193" s="1" t="s">
        <v>176</v>
      </c>
      <c r="R193" s="1" t="s">
        <v>177</v>
      </c>
      <c r="S193" s="1">
        <v>2</v>
      </c>
      <c r="T193" s="1" t="s">
        <v>178</v>
      </c>
      <c r="U193" s="1" t="s">
        <v>14</v>
      </c>
      <c r="V193" s="1" t="s">
        <v>10</v>
      </c>
      <c r="W193" s="1" t="s">
        <v>179</v>
      </c>
    </row>
    <row r="194" spans="1:23">
      <c r="A194" s="1" t="s">
        <v>51</v>
      </c>
      <c r="B194" s="1" t="s">
        <v>32</v>
      </c>
      <c r="C194" s="1" t="s">
        <v>574</v>
      </c>
      <c r="D194" s="1" t="s">
        <v>52</v>
      </c>
      <c r="E194" s="1" t="s">
        <v>52</v>
      </c>
      <c r="F194" s="1" t="s">
        <v>27</v>
      </c>
      <c r="G194" s="1">
        <v>200</v>
      </c>
      <c r="H194" s="1">
        <f t="shared" si="2"/>
        <v>400</v>
      </c>
      <c r="I194" s="1" t="s">
        <v>169</v>
      </c>
      <c r="J194" s="1" t="s">
        <v>76</v>
      </c>
      <c r="K194" s="1" t="s">
        <v>766</v>
      </c>
      <c r="L194" s="1" t="s">
        <v>767</v>
      </c>
      <c r="M194" s="1" t="s">
        <v>906</v>
      </c>
      <c r="N194" s="1" t="s">
        <v>907</v>
      </c>
      <c r="O194" s="1" t="s">
        <v>908</v>
      </c>
      <c r="P194" s="1" t="s">
        <v>909</v>
      </c>
      <c r="Q194" s="1" t="s">
        <v>176</v>
      </c>
      <c r="R194" s="1" t="s">
        <v>177</v>
      </c>
      <c r="S194" s="1">
        <v>2</v>
      </c>
      <c r="T194" s="1" t="s">
        <v>178</v>
      </c>
      <c r="U194" s="1" t="s">
        <v>14</v>
      </c>
      <c r="V194" s="1" t="s">
        <v>10</v>
      </c>
      <c r="W194" s="1" t="s">
        <v>179</v>
      </c>
    </row>
    <row r="195" spans="1:23">
      <c r="A195" s="1" t="s">
        <v>51</v>
      </c>
      <c r="B195" s="1" t="s">
        <v>32</v>
      </c>
      <c r="C195" s="1" t="s">
        <v>574</v>
      </c>
      <c r="D195" s="1" t="s">
        <v>52</v>
      </c>
      <c r="E195" s="1" t="s">
        <v>52</v>
      </c>
      <c r="F195" s="1" t="s">
        <v>28</v>
      </c>
      <c r="G195" s="1">
        <v>316</v>
      </c>
      <c r="H195" s="1">
        <f t="shared" ref="H195:H228" si="3">G195*S195</f>
        <v>1580</v>
      </c>
      <c r="I195" s="1" t="s">
        <v>169</v>
      </c>
      <c r="J195" s="1" t="s">
        <v>83</v>
      </c>
      <c r="K195" s="1" t="s">
        <v>766</v>
      </c>
      <c r="L195" s="1" t="s">
        <v>767</v>
      </c>
      <c r="M195" s="1" t="s">
        <v>910</v>
      </c>
      <c r="N195" s="1" t="s">
        <v>911</v>
      </c>
      <c r="O195" s="1" t="s">
        <v>912</v>
      </c>
      <c r="P195" s="1" t="s">
        <v>913</v>
      </c>
      <c r="Q195" s="1" t="s">
        <v>176</v>
      </c>
      <c r="R195" s="1" t="s">
        <v>177</v>
      </c>
      <c r="S195" s="1">
        <v>5</v>
      </c>
      <c r="T195" s="1" t="s">
        <v>178</v>
      </c>
      <c r="U195" s="1" t="s">
        <v>14</v>
      </c>
      <c r="V195" s="1" t="s">
        <v>10</v>
      </c>
      <c r="W195" s="1" t="s">
        <v>179</v>
      </c>
    </row>
    <row r="196" spans="1:23">
      <c r="A196" s="1" t="s">
        <v>51</v>
      </c>
      <c r="B196" s="1" t="s">
        <v>32</v>
      </c>
      <c r="C196" s="1" t="s">
        <v>574</v>
      </c>
      <c r="D196" s="1" t="s">
        <v>52</v>
      </c>
      <c r="E196" s="1" t="s">
        <v>52</v>
      </c>
      <c r="F196" s="1" t="s">
        <v>27</v>
      </c>
      <c r="G196" s="1">
        <v>200</v>
      </c>
      <c r="H196" s="1">
        <f t="shared" si="3"/>
        <v>1200</v>
      </c>
      <c r="I196" s="1" t="s">
        <v>169</v>
      </c>
      <c r="J196" s="1" t="s">
        <v>76</v>
      </c>
      <c r="K196" s="1" t="s">
        <v>766</v>
      </c>
      <c r="L196" s="1" t="s">
        <v>767</v>
      </c>
      <c r="M196" s="1" t="s">
        <v>914</v>
      </c>
      <c r="N196" s="1" t="s">
        <v>915</v>
      </c>
      <c r="O196" s="1" t="s">
        <v>916</v>
      </c>
      <c r="P196" s="1" t="s">
        <v>917</v>
      </c>
      <c r="Q196" s="1" t="s">
        <v>176</v>
      </c>
      <c r="R196" s="1" t="s">
        <v>177</v>
      </c>
      <c r="S196" s="1">
        <v>6</v>
      </c>
      <c r="T196" s="1" t="s">
        <v>178</v>
      </c>
      <c r="U196" s="1" t="s">
        <v>14</v>
      </c>
      <c r="V196" s="1" t="s">
        <v>10</v>
      </c>
      <c r="W196" s="1" t="s">
        <v>179</v>
      </c>
    </row>
    <row r="197" spans="1:23">
      <c r="A197" s="1" t="s">
        <v>31</v>
      </c>
      <c r="B197" s="1" t="s">
        <v>32</v>
      </c>
      <c r="C197" s="1" t="s">
        <v>167</v>
      </c>
      <c r="D197" s="1" t="s">
        <v>33</v>
      </c>
      <c r="E197" s="1" t="s">
        <v>168</v>
      </c>
      <c r="F197" s="1" t="s">
        <v>26</v>
      </c>
      <c r="G197" s="1">
        <v>82</v>
      </c>
      <c r="H197" s="1">
        <f t="shared" si="3"/>
        <v>82</v>
      </c>
      <c r="I197" s="1" t="s">
        <v>215</v>
      </c>
      <c r="J197" s="1" t="s">
        <v>58</v>
      </c>
      <c r="K197" s="1" t="s">
        <v>918</v>
      </c>
      <c r="L197" s="1" t="s">
        <v>919</v>
      </c>
      <c r="M197" s="1" t="s">
        <v>920</v>
      </c>
      <c r="N197" s="1" t="s">
        <v>921</v>
      </c>
      <c r="O197" s="1" t="s">
        <v>922</v>
      </c>
      <c r="P197" s="1" t="s">
        <v>923</v>
      </c>
      <c r="Q197" s="1" t="s">
        <v>176</v>
      </c>
      <c r="R197" s="1" t="s">
        <v>177</v>
      </c>
      <c r="S197" s="1">
        <v>1</v>
      </c>
      <c r="T197" s="1" t="s">
        <v>178</v>
      </c>
      <c r="U197" s="1" t="s">
        <v>14</v>
      </c>
      <c r="V197" s="1" t="s">
        <v>10</v>
      </c>
      <c r="W197" s="1" t="s">
        <v>179</v>
      </c>
    </row>
    <row r="198" spans="1:23">
      <c r="A198" s="1" t="s">
        <v>31</v>
      </c>
      <c r="B198" s="1" t="s">
        <v>44</v>
      </c>
      <c r="C198" s="1" t="s">
        <v>530</v>
      </c>
      <c r="D198" s="1" t="s">
        <v>45</v>
      </c>
      <c r="E198" s="1" t="s">
        <v>494</v>
      </c>
      <c r="F198" s="1" t="s">
        <v>29</v>
      </c>
      <c r="G198" s="1">
        <v>472</v>
      </c>
      <c r="H198" s="1">
        <f t="shared" si="3"/>
        <v>472</v>
      </c>
      <c r="I198" s="1" t="s">
        <v>215</v>
      </c>
      <c r="J198" s="1" t="s">
        <v>89</v>
      </c>
      <c r="K198" s="1" t="s">
        <v>918</v>
      </c>
      <c r="L198" s="1" t="s">
        <v>919</v>
      </c>
      <c r="M198" s="1" t="s">
        <v>924</v>
      </c>
      <c r="N198" s="1" t="s">
        <v>925</v>
      </c>
      <c r="O198" s="1" t="s">
        <v>926</v>
      </c>
      <c r="P198" s="1" t="s">
        <v>927</v>
      </c>
      <c r="Q198" s="1" t="s">
        <v>176</v>
      </c>
      <c r="R198" s="1" t="s">
        <v>177</v>
      </c>
      <c r="S198" s="1">
        <v>1</v>
      </c>
      <c r="T198" s="1" t="s">
        <v>178</v>
      </c>
      <c r="U198" s="1" t="s">
        <v>14</v>
      </c>
      <c r="V198" s="1" t="s">
        <v>10</v>
      </c>
      <c r="W198" s="1" t="s">
        <v>179</v>
      </c>
    </row>
    <row r="199" spans="1:23">
      <c r="A199" s="1" t="s">
        <v>31</v>
      </c>
      <c r="B199" s="1" t="s">
        <v>40</v>
      </c>
      <c r="C199" s="1" t="s">
        <v>400</v>
      </c>
      <c r="D199" s="1" t="s">
        <v>33</v>
      </c>
      <c r="E199" s="1" t="s">
        <v>401</v>
      </c>
      <c r="F199" s="1" t="s">
        <v>28</v>
      </c>
      <c r="G199" s="1">
        <v>226</v>
      </c>
      <c r="H199" s="1">
        <f t="shared" si="3"/>
        <v>226</v>
      </c>
      <c r="I199" s="1" t="s">
        <v>169</v>
      </c>
      <c r="J199" s="1" t="s">
        <v>85</v>
      </c>
      <c r="K199" s="1" t="s">
        <v>918</v>
      </c>
      <c r="L199" s="1" t="s">
        <v>919</v>
      </c>
      <c r="M199" s="1" t="s">
        <v>928</v>
      </c>
      <c r="N199" s="1" t="s">
        <v>929</v>
      </c>
      <c r="O199" s="1" t="s">
        <v>930</v>
      </c>
      <c r="P199" s="1" t="s">
        <v>931</v>
      </c>
      <c r="Q199" s="1" t="s">
        <v>176</v>
      </c>
      <c r="R199" s="1" t="s">
        <v>177</v>
      </c>
      <c r="S199" s="1">
        <v>1</v>
      </c>
      <c r="T199" s="1" t="s">
        <v>178</v>
      </c>
      <c r="U199" s="1" t="s">
        <v>14</v>
      </c>
      <c r="V199" s="1" t="s">
        <v>10</v>
      </c>
      <c r="W199" s="1" t="s">
        <v>179</v>
      </c>
    </row>
    <row r="200" spans="1:23">
      <c r="A200" s="1" t="s">
        <v>31</v>
      </c>
      <c r="B200" s="1" t="s">
        <v>40</v>
      </c>
      <c r="C200" s="1" t="s">
        <v>430</v>
      </c>
      <c r="D200" s="1" t="s">
        <v>34</v>
      </c>
      <c r="E200" s="1" t="s">
        <v>431</v>
      </c>
      <c r="F200" s="1" t="s">
        <v>28</v>
      </c>
      <c r="G200" s="1">
        <v>269</v>
      </c>
      <c r="H200" s="1">
        <f t="shared" si="3"/>
        <v>538</v>
      </c>
      <c r="I200" s="1" t="s">
        <v>215</v>
      </c>
      <c r="J200" s="1" t="s">
        <v>65</v>
      </c>
      <c r="K200" s="1" t="s">
        <v>918</v>
      </c>
      <c r="L200" s="1" t="s">
        <v>919</v>
      </c>
      <c r="M200" s="1" t="s">
        <v>932</v>
      </c>
      <c r="N200" s="1" t="s">
        <v>933</v>
      </c>
      <c r="O200" s="1" t="s">
        <v>934</v>
      </c>
      <c r="P200" s="1" t="s">
        <v>935</v>
      </c>
      <c r="Q200" s="1" t="s">
        <v>176</v>
      </c>
      <c r="R200" s="1" t="s">
        <v>177</v>
      </c>
      <c r="S200" s="1">
        <v>2</v>
      </c>
      <c r="T200" s="1" t="s">
        <v>178</v>
      </c>
      <c r="U200" s="1" t="s">
        <v>14</v>
      </c>
      <c r="V200" s="1" t="s">
        <v>10</v>
      </c>
      <c r="W200" s="1" t="s">
        <v>179</v>
      </c>
    </row>
    <row r="201" spans="1:23">
      <c r="A201" s="1" t="s">
        <v>31</v>
      </c>
      <c r="B201" s="1" t="s">
        <v>40</v>
      </c>
      <c r="C201" s="1" t="s">
        <v>430</v>
      </c>
      <c r="D201" s="1" t="s">
        <v>34</v>
      </c>
      <c r="E201" s="1" t="s">
        <v>431</v>
      </c>
      <c r="F201" s="1" t="s">
        <v>29</v>
      </c>
      <c r="G201" s="1">
        <v>448</v>
      </c>
      <c r="H201" s="1">
        <f t="shared" si="3"/>
        <v>10304</v>
      </c>
      <c r="I201" s="1" t="s">
        <v>215</v>
      </c>
      <c r="J201" s="1" t="s">
        <v>69</v>
      </c>
      <c r="K201" s="1" t="s">
        <v>918</v>
      </c>
      <c r="L201" s="1" t="s">
        <v>919</v>
      </c>
      <c r="M201" s="1" t="s">
        <v>936</v>
      </c>
      <c r="N201" s="1" t="s">
        <v>937</v>
      </c>
      <c r="O201" s="1" t="s">
        <v>938</v>
      </c>
      <c r="P201" s="1" t="s">
        <v>939</v>
      </c>
      <c r="Q201" s="1" t="s">
        <v>176</v>
      </c>
      <c r="R201" s="1" t="s">
        <v>177</v>
      </c>
      <c r="S201" s="1">
        <v>23</v>
      </c>
      <c r="T201" s="1" t="s">
        <v>178</v>
      </c>
      <c r="U201" s="1" t="s">
        <v>14</v>
      </c>
      <c r="V201" s="1" t="s">
        <v>10</v>
      </c>
      <c r="W201" s="1" t="s">
        <v>179</v>
      </c>
    </row>
    <row r="202" spans="1:23">
      <c r="A202" s="1" t="s">
        <v>31</v>
      </c>
      <c r="B202" s="1" t="s">
        <v>40</v>
      </c>
      <c r="C202" s="1" t="s">
        <v>430</v>
      </c>
      <c r="D202" s="1" t="s">
        <v>34</v>
      </c>
      <c r="E202" s="1" t="s">
        <v>431</v>
      </c>
      <c r="F202" s="1" t="s">
        <v>29</v>
      </c>
      <c r="G202" s="1">
        <v>356</v>
      </c>
      <c r="H202" s="1">
        <f t="shared" si="3"/>
        <v>13172</v>
      </c>
      <c r="I202" s="1" t="s">
        <v>215</v>
      </c>
      <c r="J202" s="1" t="s">
        <v>71</v>
      </c>
      <c r="K202" s="1" t="s">
        <v>918</v>
      </c>
      <c r="L202" s="1" t="s">
        <v>919</v>
      </c>
      <c r="M202" s="1" t="s">
        <v>940</v>
      </c>
      <c r="N202" s="1" t="s">
        <v>941</v>
      </c>
      <c r="O202" s="1" t="s">
        <v>942</v>
      </c>
      <c r="P202" s="1" t="s">
        <v>943</v>
      </c>
      <c r="Q202" s="1" t="s">
        <v>176</v>
      </c>
      <c r="R202" s="1" t="s">
        <v>177</v>
      </c>
      <c r="S202" s="1">
        <v>37</v>
      </c>
      <c r="T202" s="1" t="s">
        <v>178</v>
      </c>
      <c r="U202" s="1" t="s">
        <v>14</v>
      </c>
      <c r="V202" s="1" t="s">
        <v>10</v>
      </c>
      <c r="W202" s="1" t="s">
        <v>179</v>
      </c>
    </row>
    <row r="203" spans="1:23">
      <c r="A203" s="1" t="s">
        <v>31</v>
      </c>
      <c r="B203" s="1" t="s">
        <v>40</v>
      </c>
      <c r="C203" s="1" t="s">
        <v>430</v>
      </c>
      <c r="D203" s="1" t="s">
        <v>34</v>
      </c>
      <c r="E203" s="1" t="s">
        <v>431</v>
      </c>
      <c r="F203" s="1" t="s">
        <v>29</v>
      </c>
      <c r="G203" s="1">
        <v>448</v>
      </c>
      <c r="H203" s="1">
        <f t="shared" si="3"/>
        <v>15680</v>
      </c>
      <c r="I203" s="1" t="s">
        <v>215</v>
      </c>
      <c r="J203" s="1" t="s">
        <v>69</v>
      </c>
      <c r="K203" s="1" t="s">
        <v>918</v>
      </c>
      <c r="L203" s="1" t="s">
        <v>919</v>
      </c>
      <c r="M203" s="1" t="s">
        <v>944</v>
      </c>
      <c r="N203" s="1" t="s">
        <v>945</v>
      </c>
      <c r="O203" s="1" t="s">
        <v>946</v>
      </c>
      <c r="P203" s="1" t="s">
        <v>947</v>
      </c>
      <c r="Q203" s="1" t="s">
        <v>176</v>
      </c>
      <c r="R203" s="1" t="s">
        <v>177</v>
      </c>
      <c r="S203" s="1">
        <v>35</v>
      </c>
      <c r="T203" s="1" t="s">
        <v>178</v>
      </c>
      <c r="U203" s="1" t="s">
        <v>14</v>
      </c>
      <c r="V203" s="1" t="s">
        <v>10</v>
      </c>
      <c r="W203" s="1" t="s">
        <v>179</v>
      </c>
    </row>
    <row r="204" spans="1:23">
      <c r="A204" s="1" t="s">
        <v>31</v>
      </c>
      <c r="B204" s="1" t="s">
        <v>40</v>
      </c>
      <c r="C204" s="1" t="s">
        <v>430</v>
      </c>
      <c r="D204" s="1" t="s">
        <v>34</v>
      </c>
      <c r="E204" s="1" t="s">
        <v>431</v>
      </c>
      <c r="F204" s="1" t="s">
        <v>29</v>
      </c>
      <c r="G204" s="1">
        <v>356</v>
      </c>
      <c r="H204" s="1">
        <f t="shared" si="3"/>
        <v>356</v>
      </c>
      <c r="I204" s="1" t="s">
        <v>215</v>
      </c>
      <c r="J204" s="1" t="s">
        <v>71</v>
      </c>
      <c r="K204" s="1" t="s">
        <v>918</v>
      </c>
      <c r="L204" s="1" t="s">
        <v>919</v>
      </c>
      <c r="M204" s="1" t="s">
        <v>948</v>
      </c>
      <c r="N204" s="1" t="s">
        <v>949</v>
      </c>
      <c r="O204" s="1" t="s">
        <v>950</v>
      </c>
      <c r="P204" s="1" t="s">
        <v>175</v>
      </c>
      <c r="Q204" s="1" t="s">
        <v>176</v>
      </c>
      <c r="R204" s="1" t="s">
        <v>177</v>
      </c>
      <c r="S204" s="1">
        <v>1</v>
      </c>
      <c r="T204" s="1" t="s">
        <v>178</v>
      </c>
      <c r="U204" s="1" t="s">
        <v>14</v>
      </c>
      <c r="V204" s="1" t="s">
        <v>10</v>
      </c>
      <c r="W204" s="1" t="s">
        <v>179</v>
      </c>
    </row>
    <row r="205" spans="1:23">
      <c r="A205" s="1" t="s">
        <v>31</v>
      </c>
      <c r="B205" s="1" t="s">
        <v>40</v>
      </c>
      <c r="C205" s="1" t="s">
        <v>430</v>
      </c>
      <c r="D205" s="1" t="s">
        <v>34</v>
      </c>
      <c r="E205" s="1" t="s">
        <v>431</v>
      </c>
      <c r="F205" s="1" t="s">
        <v>28</v>
      </c>
      <c r="G205" s="1">
        <v>216</v>
      </c>
      <c r="H205" s="1">
        <f t="shared" si="3"/>
        <v>28728</v>
      </c>
      <c r="I205" s="1" t="s">
        <v>215</v>
      </c>
      <c r="J205" s="1" t="s">
        <v>59</v>
      </c>
      <c r="K205" s="1" t="s">
        <v>918</v>
      </c>
      <c r="L205" s="1" t="s">
        <v>919</v>
      </c>
      <c r="M205" s="1" t="s">
        <v>951</v>
      </c>
      <c r="N205" s="1" t="s">
        <v>952</v>
      </c>
      <c r="O205" s="1" t="s">
        <v>953</v>
      </c>
      <c r="P205" s="1" t="s">
        <v>954</v>
      </c>
      <c r="Q205" s="1" t="s">
        <v>176</v>
      </c>
      <c r="R205" s="1" t="s">
        <v>177</v>
      </c>
      <c r="S205" s="1">
        <v>133</v>
      </c>
      <c r="T205" s="1" t="s">
        <v>178</v>
      </c>
      <c r="U205" s="1" t="s">
        <v>14</v>
      </c>
      <c r="V205" s="1" t="s">
        <v>10</v>
      </c>
      <c r="W205" s="1" t="s">
        <v>179</v>
      </c>
    </row>
    <row r="206" spans="1:23">
      <c r="A206" s="1" t="s">
        <v>31</v>
      </c>
      <c r="B206" s="1" t="s">
        <v>40</v>
      </c>
      <c r="C206" s="1" t="s">
        <v>430</v>
      </c>
      <c r="D206" s="1" t="s">
        <v>34</v>
      </c>
      <c r="E206" s="1" t="s">
        <v>431</v>
      </c>
      <c r="F206" s="1" t="s">
        <v>28</v>
      </c>
      <c r="G206" s="1">
        <v>216</v>
      </c>
      <c r="H206" s="1">
        <f t="shared" si="3"/>
        <v>28512</v>
      </c>
      <c r="I206" s="1" t="s">
        <v>215</v>
      </c>
      <c r="J206" s="1" t="s">
        <v>59</v>
      </c>
      <c r="K206" s="1" t="s">
        <v>918</v>
      </c>
      <c r="L206" s="1" t="s">
        <v>919</v>
      </c>
      <c r="M206" s="1" t="s">
        <v>955</v>
      </c>
      <c r="N206" s="1" t="s">
        <v>956</v>
      </c>
      <c r="O206" s="1" t="s">
        <v>957</v>
      </c>
      <c r="P206" s="1" t="s">
        <v>958</v>
      </c>
      <c r="Q206" s="1" t="s">
        <v>176</v>
      </c>
      <c r="R206" s="1" t="s">
        <v>177</v>
      </c>
      <c r="S206" s="1">
        <v>132</v>
      </c>
      <c r="T206" s="1" t="s">
        <v>178</v>
      </c>
      <c r="U206" s="1" t="s">
        <v>14</v>
      </c>
      <c r="V206" s="1" t="s">
        <v>10</v>
      </c>
      <c r="W206" s="1" t="s">
        <v>179</v>
      </c>
    </row>
    <row r="207" spans="1:23">
      <c r="A207" s="1" t="s">
        <v>31</v>
      </c>
      <c r="B207" s="1" t="s">
        <v>40</v>
      </c>
      <c r="C207" s="1" t="s">
        <v>430</v>
      </c>
      <c r="D207" s="1" t="s">
        <v>34</v>
      </c>
      <c r="E207" s="1" t="s">
        <v>431</v>
      </c>
      <c r="F207" s="1" t="s">
        <v>28</v>
      </c>
      <c r="G207" s="1">
        <v>269</v>
      </c>
      <c r="H207" s="1">
        <f t="shared" si="3"/>
        <v>27438</v>
      </c>
      <c r="I207" s="1" t="s">
        <v>215</v>
      </c>
      <c r="J207" s="1" t="s">
        <v>65</v>
      </c>
      <c r="K207" s="1" t="s">
        <v>918</v>
      </c>
      <c r="L207" s="1" t="s">
        <v>919</v>
      </c>
      <c r="M207" s="1" t="s">
        <v>959</v>
      </c>
      <c r="N207" s="1" t="s">
        <v>960</v>
      </c>
      <c r="O207" s="1" t="s">
        <v>961</v>
      </c>
      <c r="P207" s="1" t="s">
        <v>446</v>
      </c>
      <c r="Q207" s="1" t="s">
        <v>176</v>
      </c>
      <c r="R207" s="1" t="s">
        <v>177</v>
      </c>
      <c r="S207" s="1">
        <v>102</v>
      </c>
      <c r="T207" s="1" t="s">
        <v>178</v>
      </c>
      <c r="U207" s="1" t="s">
        <v>14</v>
      </c>
      <c r="V207" s="1" t="s">
        <v>10</v>
      </c>
      <c r="W207" s="1" t="s">
        <v>179</v>
      </c>
    </row>
    <row r="208" spans="1:23">
      <c r="A208" s="1" t="s">
        <v>31</v>
      </c>
      <c r="B208" s="1" t="s">
        <v>40</v>
      </c>
      <c r="C208" s="1" t="s">
        <v>430</v>
      </c>
      <c r="D208" s="1" t="s">
        <v>34</v>
      </c>
      <c r="E208" s="1" t="s">
        <v>431</v>
      </c>
      <c r="F208" s="1" t="s">
        <v>29</v>
      </c>
      <c r="G208" s="1">
        <v>448</v>
      </c>
      <c r="H208" s="1">
        <f t="shared" si="3"/>
        <v>448</v>
      </c>
      <c r="I208" s="1" t="s">
        <v>215</v>
      </c>
      <c r="J208" s="1" t="s">
        <v>69</v>
      </c>
      <c r="K208" s="1" t="s">
        <v>918</v>
      </c>
      <c r="L208" s="1" t="s">
        <v>919</v>
      </c>
      <c r="M208" s="1" t="s">
        <v>962</v>
      </c>
      <c r="N208" s="1" t="s">
        <v>963</v>
      </c>
      <c r="O208" s="1" t="s">
        <v>964</v>
      </c>
      <c r="P208" s="1" t="s">
        <v>965</v>
      </c>
      <c r="Q208" s="1" t="s">
        <v>176</v>
      </c>
      <c r="R208" s="1" t="s">
        <v>177</v>
      </c>
      <c r="S208" s="1">
        <v>1</v>
      </c>
      <c r="T208" s="1" t="s">
        <v>178</v>
      </c>
      <c r="U208" s="1" t="s">
        <v>14</v>
      </c>
      <c r="V208" s="1" t="s">
        <v>10</v>
      </c>
      <c r="W208" s="1" t="s">
        <v>179</v>
      </c>
    </row>
    <row r="209" spans="1:23">
      <c r="A209" s="1" t="s">
        <v>31</v>
      </c>
      <c r="B209" s="1" t="s">
        <v>40</v>
      </c>
      <c r="C209" s="1" t="s">
        <v>430</v>
      </c>
      <c r="D209" s="1" t="s">
        <v>34</v>
      </c>
      <c r="E209" s="1" t="s">
        <v>431</v>
      </c>
      <c r="F209" s="1" t="s">
        <v>28</v>
      </c>
      <c r="G209" s="1">
        <v>216</v>
      </c>
      <c r="H209" s="1">
        <f t="shared" si="3"/>
        <v>28728</v>
      </c>
      <c r="I209" s="1" t="s">
        <v>215</v>
      </c>
      <c r="J209" s="1" t="s">
        <v>59</v>
      </c>
      <c r="K209" s="1" t="s">
        <v>918</v>
      </c>
      <c r="L209" s="1" t="s">
        <v>919</v>
      </c>
      <c r="M209" s="1" t="s">
        <v>966</v>
      </c>
      <c r="N209" s="1" t="s">
        <v>967</v>
      </c>
      <c r="O209" s="1" t="s">
        <v>968</v>
      </c>
      <c r="P209" s="1" t="s">
        <v>954</v>
      </c>
      <c r="Q209" s="1" t="s">
        <v>176</v>
      </c>
      <c r="R209" s="1" t="s">
        <v>177</v>
      </c>
      <c r="S209" s="1">
        <v>133</v>
      </c>
      <c r="T209" s="1" t="s">
        <v>178</v>
      </c>
      <c r="U209" s="1" t="s">
        <v>14</v>
      </c>
      <c r="V209" s="1" t="s">
        <v>10</v>
      </c>
      <c r="W209" s="1" t="s">
        <v>179</v>
      </c>
    </row>
    <row r="210" spans="1:23">
      <c r="A210" s="1" t="s">
        <v>31</v>
      </c>
      <c r="B210" s="1" t="s">
        <v>40</v>
      </c>
      <c r="C210" s="1" t="s">
        <v>430</v>
      </c>
      <c r="D210" s="1" t="s">
        <v>34</v>
      </c>
      <c r="E210" s="1" t="s">
        <v>431</v>
      </c>
      <c r="F210" s="1" t="s">
        <v>28</v>
      </c>
      <c r="G210" s="1">
        <v>216</v>
      </c>
      <c r="H210" s="1">
        <f t="shared" si="3"/>
        <v>57456</v>
      </c>
      <c r="I210" s="1" t="s">
        <v>215</v>
      </c>
      <c r="J210" s="1" t="s">
        <v>59</v>
      </c>
      <c r="K210" s="1" t="s">
        <v>918</v>
      </c>
      <c r="L210" s="1" t="s">
        <v>919</v>
      </c>
      <c r="M210" s="1" t="s">
        <v>969</v>
      </c>
      <c r="N210" s="1" t="s">
        <v>970</v>
      </c>
      <c r="O210" s="1" t="s">
        <v>971</v>
      </c>
      <c r="P210" s="1" t="s">
        <v>972</v>
      </c>
      <c r="Q210" s="1" t="s">
        <v>176</v>
      </c>
      <c r="R210" s="1" t="s">
        <v>177</v>
      </c>
      <c r="S210" s="1">
        <v>266</v>
      </c>
      <c r="T210" s="1" t="s">
        <v>178</v>
      </c>
      <c r="U210" s="1" t="s">
        <v>14</v>
      </c>
      <c r="V210" s="1" t="s">
        <v>10</v>
      </c>
      <c r="W210" s="1" t="s">
        <v>179</v>
      </c>
    </row>
    <row r="211" spans="1:23">
      <c r="A211" s="1" t="s">
        <v>31</v>
      </c>
      <c r="B211" s="1" t="s">
        <v>40</v>
      </c>
      <c r="C211" s="1" t="s">
        <v>430</v>
      </c>
      <c r="D211" s="1" t="s">
        <v>34</v>
      </c>
      <c r="E211" s="1" t="s">
        <v>431</v>
      </c>
      <c r="F211" s="1" t="s">
        <v>29</v>
      </c>
      <c r="G211" s="1">
        <v>448</v>
      </c>
      <c r="H211" s="1">
        <f t="shared" si="3"/>
        <v>2688</v>
      </c>
      <c r="I211" s="1" t="s">
        <v>215</v>
      </c>
      <c r="J211" s="1" t="s">
        <v>69</v>
      </c>
      <c r="K211" s="1" t="s">
        <v>918</v>
      </c>
      <c r="L211" s="1" t="s">
        <v>919</v>
      </c>
      <c r="M211" s="1" t="s">
        <v>973</v>
      </c>
      <c r="N211" s="1" t="s">
        <v>974</v>
      </c>
      <c r="O211" s="1" t="s">
        <v>975</v>
      </c>
      <c r="P211" s="1" t="s">
        <v>965</v>
      </c>
      <c r="Q211" s="1" t="s">
        <v>176</v>
      </c>
      <c r="R211" s="1" t="s">
        <v>177</v>
      </c>
      <c r="S211" s="1">
        <v>6</v>
      </c>
      <c r="T211" s="1" t="s">
        <v>178</v>
      </c>
      <c r="U211" s="1" t="s">
        <v>14</v>
      </c>
      <c r="V211" s="1" t="s">
        <v>10</v>
      </c>
      <c r="W211" s="1" t="s">
        <v>179</v>
      </c>
    </row>
    <row r="212" spans="1:23">
      <c r="A212" s="1" t="s">
        <v>31</v>
      </c>
      <c r="B212" s="1" t="s">
        <v>40</v>
      </c>
      <c r="C212" s="1" t="s">
        <v>430</v>
      </c>
      <c r="D212" s="1" t="s">
        <v>34</v>
      </c>
      <c r="E212" s="1" t="s">
        <v>431</v>
      </c>
      <c r="F212" s="1" t="s">
        <v>28</v>
      </c>
      <c r="G212" s="1">
        <v>216</v>
      </c>
      <c r="H212" s="1">
        <f t="shared" si="3"/>
        <v>216</v>
      </c>
      <c r="I212" s="1" t="s">
        <v>215</v>
      </c>
      <c r="J212" s="1" t="s">
        <v>59</v>
      </c>
      <c r="K212" s="1" t="s">
        <v>918</v>
      </c>
      <c r="L212" s="1" t="s">
        <v>919</v>
      </c>
      <c r="M212" s="1" t="s">
        <v>976</v>
      </c>
      <c r="N212" s="1" t="s">
        <v>977</v>
      </c>
      <c r="O212" s="1" t="s">
        <v>978</v>
      </c>
      <c r="P212" s="1" t="s">
        <v>979</v>
      </c>
      <c r="Q212" s="1" t="s">
        <v>176</v>
      </c>
      <c r="R212" s="1" t="s">
        <v>177</v>
      </c>
      <c r="S212" s="1">
        <v>1</v>
      </c>
      <c r="T212" s="1" t="s">
        <v>178</v>
      </c>
      <c r="U212" s="1" t="s">
        <v>14</v>
      </c>
      <c r="V212" s="1" t="s">
        <v>10</v>
      </c>
      <c r="W212" s="1" t="s">
        <v>179</v>
      </c>
    </row>
    <row r="213" spans="1:23">
      <c r="A213" s="1" t="s">
        <v>31</v>
      </c>
      <c r="B213" s="1" t="s">
        <v>40</v>
      </c>
      <c r="C213" s="1" t="s">
        <v>400</v>
      </c>
      <c r="D213" s="1" t="s">
        <v>33</v>
      </c>
      <c r="E213" s="1" t="s">
        <v>489</v>
      </c>
      <c r="F213" s="1" t="s">
        <v>27</v>
      </c>
      <c r="G213" s="1">
        <v>179</v>
      </c>
      <c r="H213" s="1">
        <f t="shared" si="3"/>
        <v>32220</v>
      </c>
      <c r="I213" s="1" t="s">
        <v>490</v>
      </c>
      <c r="J213" s="1" t="s">
        <v>64</v>
      </c>
      <c r="K213" s="1" t="s">
        <v>918</v>
      </c>
      <c r="L213" s="1" t="s">
        <v>919</v>
      </c>
      <c r="M213" s="1" t="s">
        <v>980</v>
      </c>
      <c r="N213" s="1" t="s">
        <v>981</v>
      </c>
      <c r="O213" s="1" t="s">
        <v>982</v>
      </c>
      <c r="P213" s="1" t="s">
        <v>983</v>
      </c>
      <c r="Q213" s="1" t="s">
        <v>176</v>
      </c>
      <c r="R213" s="1" t="s">
        <v>177</v>
      </c>
      <c r="S213" s="1">
        <v>180</v>
      </c>
      <c r="T213" s="1" t="s">
        <v>457</v>
      </c>
      <c r="U213" s="1" t="s">
        <v>14</v>
      </c>
      <c r="V213" s="1" t="s">
        <v>19</v>
      </c>
      <c r="W213" s="1" t="s">
        <v>179</v>
      </c>
    </row>
    <row r="214" spans="1:23">
      <c r="A214" s="1" t="s">
        <v>31</v>
      </c>
      <c r="B214" s="1" t="s">
        <v>38</v>
      </c>
      <c r="C214" s="1" t="s">
        <v>400</v>
      </c>
      <c r="D214" s="1" t="s">
        <v>33</v>
      </c>
      <c r="E214" s="1" t="s">
        <v>489</v>
      </c>
      <c r="F214" s="1" t="s">
        <v>27</v>
      </c>
      <c r="G214" s="1">
        <v>152</v>
      </c>
      <c r="H214" s="1">
        <f t="shared" si="3"/>
        <v>16872</v>
      </c>
      <c r="I214" s="1" t="s">
        <v>490</v>
      </c>
      <c r="J214" s="1" t="s">
        <v>66</v>
      </c>
      <c r="K214" s="1" t="s">
        <v>918</v>
      </c>
      <c r="L214" s="1" t="s">
        <v>919</v>
      </c>
      <c r="M214" s="1" t="s">
        <v>984</v>
      </c>
      <c r="N214" s="1" t="s">
        <v>985</v>
      </c>
      <c r="O214" s="1" t="s">
        <v>986</v>
      </c>
      <c r="P214" s="1" t="s">
        <v>987</v>
      </c>
      <c r="Q214" s="1" t="s">
        <v>176</v>
      </c>
      <c r="R214" s="1" t="s">
        <v>177</v>
      </c>
      <c r="S214" s="1">
        <v>111</v>
      </c>
      <c r="T214" s="1" t="s">
        <v>457</v>
      </c>
      <c r="U214" s="1" t="s">
        <v>14</v>
      </c>
      <c r="V214" s="1" t="s">
        <v>19</v>
      </c>
      <c r="W214" s="1" t="s">
        <v>179</v>
      </c>
    </row>
    <row r="215" spans="1:23">
      <c r="A215" s="1" t="s">
        <v>31</v>
      </c>
      <c r="B215" s="1" t="s">
        <v>38</v>
      </c>
      <c r="C215" s="1" t="s">
        <v>400</v>
      </c>
      <c r="D215" s="1" t="s">
        <v>33</v>
      </c>
      <c r="E215" s="1" t="s">
        <v>489</v>
      </c>
      <c r="F215" s="1" t="s">
        <v>27</v>
      </c>
      <c r="G215" s="1">
        <v>152</v>
      </c>
      <c r="H215" s="1">
        <f t="shared" si="3"/>
        <v>304</v>
      </c>
      <c r="I215" s="1" t="s">
        <v>490</v>
      </c>
      <c r="J215" s="1" t="s">
        <v>66</v>
      </c>
      <c r="K215" s="1" t="s">
        <v>918</v>
      </c>
      <c r="L215" s="1" t="s">
        <v>919</v>
      </c>
      <c r="M215" s="1" t="s">
        <v>988</v>
      </c>
      <c r="N215" s="1" t="s">
        <v>989</v>
      </c>
      <c r="O215" s="1" t="s">
        <v>990</v>
      </c>
      <c r="P215" s="1" t="s">
        <v>987</v>
      </c>
      <c r="Q215" s="1" t="s">
        <v>176</v>
      </c>
      <c r="R215" s="1" t="s">
        <v>177</v>
      </c>
      <c r="S215" s="1">
        <v>2</v>
      </c>
      <c r="T215" s="1" t="s">
        <v>178</v>
      </c>
      <c r="U215" s="1" t="s">
        <v>197</v>
      </c>
      <c r="V215" s="1" t="s">
        <v>15</v>
      </c>
      <c r="W215" s="1" t="s">
        <v>179</v>
      </c>
    </row>
    <row r="216" spans="1:23">
      <c r="A216" s="1" t="s">
        <v>31</v>
      </c>
      <c r="B216" s="1" t="s">
        <v>38</v>
      </c>
      <c r="C216" s="1" t="s">
        <v>400</v>
      </c>
      <c r="D216" s="1" t="s">
        <v>33</v>
      </c>
      <c r="E216" s="1" t="s">
        <v>489</v>
      </c>
      <c r="F216" s="1" t="s">
        <v>27</v>
      </c>
      <c r="G216" s="1">
        <v>152</v>
      </c>
      <c r="H216" s="1">
        <f t="shared" si="3"/>
        <v>304</v>
      </c>
      <c r="I216" s="1" t="s">
        <v>490</v>
      </c>
      <c r="J216" s="1" t="s">
        <v>66</v>
      </c>
      <c r="K216" s="1" t="s">
        <v>918</v>
      </c>
      <c r="L216" s="1" t="s">
        <v>919</v>
      </c>
      <c r="M216" s="1" t="s">
        <v>991</v>
      </c>
      <c r="N216" s="1" t="s">
        <v>992</v>
      </c>
      <c r="O216" s="1" t="s">
        <v>993</v>
      </c>
      <c r="P216" s="1" t="s">
        <v>987</v>
      </c>
      <c r="Q216" s="1" t="s">
        <v>176</v>
      </c>
      <c r="R216" s="1" t="s">
        <v>177</v>
      </c>
      <c r="S216" s="1">
        <v>2</v>
      </c>
      <c r="T216" s="1" t="s">
        <v>178</v>
      </c>
      <c r="U216" s="1" t="s">
        <v>197</v>
      </c>
      <c r="V216" s="1" t="s">
        <v>15</v>
      </c>
      <c r="W216" s="1" t="s">
        <v>179</v>
      </c>
    </row>
    <row r="217" spans="1:23">
      <c r="A217" s="1" t="s">
        <v>31</v>
      </c>
      <c r="B217" s="1" t="s">
        <v>40</v>
      </c>
      <c r="C217" s="1" t="s">
        <v>400</v>
      </c>
      <c r="D217" s="1" t="s">
        <v>33</v>
      </c>
      <c r="E217" s="1" t="s">
        <v>489</v>
      </c>
      <c r="F217" s="1" t="s">
        <v>27</v>
      </c>
      <c r="G217" s="1">
        <v>179</v>
      </c>
      <c r="H217" s="1">
        <f t="shared" si="3"/>
        <v>716</v>
      </c>
      <c r="I217" s="1" t="s">
        <v>490</v>
      </c>
      <c r="J217" s="1" t="s">
        <v>64</v>
      </c>
      <c r="K217" s="1" t="s">
        <v>918</v>
      </c>
      <c r="L217" s="1" t="s">
        <v>919</v>
      </c>
      <c r="M217" s="1" t="s">
        <v>994</v>
      </c>
      <c r="N217" s="1" t="s">
        <v>995</v>
      </c>
      <c r="O217" s="1" t="s">
        <v>996</v>
      </c>
      <c r="P217" s="1" t="s">
        <v>983</v>
      </c>
      <c r="Q217" s="1" t="s">
        <v>176</v>
      </c>
      <c r="R217" s="1" t="s">
        <v>177</v>
      </c>
      <c r="S217" s="1">
        <v>4</v>
      </c>
      <c r="T217" s="1" t="s">
        <v>178</v>
      </c>
      <c r="U217" s="1" t="s">
        <v>197</v>
      </c>
      <c r="V217" s="1" t="s">
        <v>15</v>
      </c>
      <c r="W217" s="1" t="s">
        <v>179</v>
      </c>
    </row>
    <row r="218" spans="1:23">
      <c r="A218" s="1" t="s">
        <v>31</v>
      </c>
      <c r="B218" s="1" t="s">
        <v>38</v>
      </c>
      <c r="C218" s="1" t="s">
        <v>400</v>
      </c>
      <c r="D218" s="1" t="s">
        <v>33</v>
      </c>
      <c r="E218" s="1" t="s">
        <v>489</v>
      </c>
      <c r="F218" s="1" t="s">
        <v>27</v>
      </c>
      <c r="G218" s="1">
        <v>152</v>
      </c>
      <c r="H218" s="1">
        <f t="shared" si="3"/>
        <v>152</v>
      </c>
      <c r="I218" s="1" t="s">
        <v>490</v>
      </c>
      <c r="J218" s="1" t="s">
        <v>66</v>
      </c>
      <c r="K218" s="1" t="s">
        <v>918</v>
      </c>
      <c r="L218" s="1" t="s">
        <v>919</v>
      </c>
      <c r="M218" s="1" t="s">
        <v>997</v>
      </c>
      <c r="N218" s="1" t="s">
        <v>998</v>
      </c>
      <c r="O218" s="1" t="s">
        <v>999</v>
      </c>
      <c r="P218" s="1" t="s">
        <v>987</v>
      </c>
      <c r="Q218" s="1" t="s">
        <v>176</v>
      </c>
      <c r="R218" s="1" t="s">
        <v>177</v>
      </c>
      <c r="S218" s="1">
        <v>1</v>
      </c>
      <c r="T218" s="1" t="s">
        <v>178</v>
      </c>
      <c r="U218" s="1" t="s">
        <v>197</v>
      </c>
      <c r="V218" s="1" t="s">
        <v>15</v>
      </c>
      <c r="W218" s="1" t="s">
        <v>179</v>
      </c>
    </row>
    <row r="219" spans="1:23">
      <c r="A219" s="1" t="s">
        <v>31</v>
      </c>
      <c r="B219" s="1" t="s">
        <v>38</v>
      </c>
      <c r="C219" s="1" t="s">
        <v>400</v>
      </c>
      <c r="D219" s="1" t="s">
        <v>33</v>
      </c>
      <c r="E219" s="1" t="s">
        <v>489</v>
      </c>
      <c r="F219" s="1" t="s">
        <v>27</v>
      </c>
      <c r="G219" s="1">
        <v>152</v>
      </c>
      <c r="H219" s="1">
        <f t="shared" si="3"/>
        <v>912</v>
      </c>
      <c r="I219" s="1" t="s">
        <v>490</v>
      </c>
      <c r="J219" s="1" t="s">
        <v>66</v>
      </c>
      <c r="K219" s="1" t="s">
        <v>918</v>
      </c>
      <c r="L219" s="1" t="s">
        <v>919</v>
      </c>
      <c r="M219" s="1" t="s">
        <v>1000</v>
      </c>
      <c r="N219" s="1" t="s">
        <v>1001</v>
      </c>
      <c r="O219" s="1" t="s">
        <v>1002</v>
      </c>
      <c r="P219" s="1" t="s">
        <v>987</v>
      </c>
      <c r="Q219" s="1" t="s">
        <v>176</v>
      </c>
      <c r="R219" s="1" t="s">
        <v>177</v>
      </c>
      <c r="S219" s="1">
        <v>6</v>
      </c>
      <c r="T219" s="1" t="s">
        <v>178</v>
      </c>
      <c r="U219" s="1" t="s">
        <v>197</v>
      </c>
      <c r="V219" s="1" t="s">
        <v>15</v>
      </c>
      <c r="W219" s="1" t="s">
        <v>179</v>
      </c>
    </row>
    <row r="220" spans="1:23">
      <c r="A220" s="1" t="s">
        <v>31</v>
      </c>
      <c r="B220" s="1" t="s">
        <v>38</v>
      </c>
      <c r="C220" s="1" t="s">
        <v>400</v>
      </c>
      <c r="D220" s="1" t="s">
        <v>33</v>
      </c>
      <c r="E220" s="1" t="s">
        <v>489</v>
      </c>
      <c r="F220" s="1" t="s">
        <v>27</v>
      </c>
      <c r="G220" s="1">
        <v>152</v>
      </c>
      <c r="H220" s="1">
        <f t="shared" si="3"/>
        <v>1064</v>
      </c>
      <c r="I220" s="1" t="s">
        <v>490</v>
      </c>
      <c r="J220" s="1" t="s">
        <v>66</v>
      </c>
      <c r="K220" s="1" t="s">
        <v>918</v>
      </c>
      <c r="L220" s="1" t="s">
        <v>919</v>
      </c>
      <c r="M220" s="1" t="s">
        <v>1003</v>
      </c>
      <c r="N220" s="1" t="s">
        <v>1004</v>
      </c>
      <c r="O220" s="1" t="s">
        <v>1005</v>
      </c>
      <c r="P220" s="1" t="s">
        <v>1006</v>
      </c>
      <c r="Q220" s="1" t="s">
        <v>176</v>
      </c>
      <c r="R220" s="1" t="s">
        <v>177</v>
      </c>
      <c r="S220" s="1">
        <v>7</v>
      </c>
      <c r="T220" s="1" t="s">
        <v>457</v>
      </c>
      <c r="U220" s="1" t="s">
        <v>14</v>
      </c>
      <c r="V220" s="1" t="s">
        <v>19</v>
      </c>
      <c r="W220" s="1" t="s">
        <v>179</v>
      </c>
    </row>
    <row r="221" spans="1:23">
      <c r="A221" s="1" t="s">
        <v>51</v>
      </c>
      <c r="B221" s="1" t="s">
        <v>32</v>
      </c>
      <c r="C221" s="1" t="s">
        <v>574</v>
      </c>
      <c r="D221" s="1" t="s">
        <v>53</v>
      </c>
      <c r="E221" s="1" t="s">
        <v>53</v>
      </c>
      <c r="F221" s="1" t="s">
        <v>27</v>
      </c>
      <c r="G221" s="1">
        <v>200</v>
      </c>
      <c r="H221" s="1">
        <f t="shared" si="3"/>
        <v>200</v>
      </c>
      <c r="I221" s="1" t="s">
        <v>169</v>
      </c>
      <c r="J221" s="1" t="s">
        <v>92</v>
      </c>
      <c r="K221" s="1" t="s">
        <v>918</v>
      </c>
      <c r="L221" s="1" t="s">
        <v>919</v>
      </c>
      <c r="M221" s="1" t="s">
        <v>1007</v>
      </c>
      <c r="N221" s="1" t="s">
        <v>1008</v>
      </c>
      <c r="O221" s="1" t="s">
        <v>1009</v>
      </c>
      <c r="P221" s="1" t="s">
        <v>175</v>
      </c>
      <c r="Q221" s="1" t="s">
        <v>176</v>
      </c>
      <c r="R221" s="1" t="s">
        <v>177</v>
      </c>
      <c r="S221" s="1">
        <v>1</v>
      </c>
      <c r="T221" s="1" t="s">
        <v>178</v>
      </c>
      <c r="U221" s="1" t="s">
        <v>14</v>
      </c>
      <c r="V221" s="1" t="s">
        <v>10</v>
      </c>
      <c r="W221" s="1" t="s">
        <v>179</v>
      </c>
    </row>
    <row r="222" spans="1:23">
      <c r="A222" s="1" t="s">
        <v>51</v>
      </c>
      <c r="B222" s="1" t="s">
        <v>32</v>
      </c>
      <c r="C222" s="1" t="s">
        <v>574</v>
      </c>
      <c r="D222" s="1" t="s">
        <v>52</v>
      </c>
      <c r="E222" s="1" t="s">
        <v>52</v>
      </c>
      <c r="F222" s="1" t="s">
        <v>26</v>
      </c>
      <c r="G222" s="1">
        <v>100</v>
      </c>
      <c r="H222" s="1">
        <f t="shared" si="3"/>
        <v>100</v>
      </c>
      <c r="I222" s="1" t="s">
        <v>624</v>
      </c>
      <c r="J222" s="1" t="s">
        <v>112</v>
      </c>
      <c r="K222" s="1" t="s">
        <v>918</v>
      </c>
      <c r="L222" s="1" t="s">
        <v>919</v>
      </c>
      <c r="M222" s="1" t="s">
        <v>1010</v>
      </c>
      <c r="N222" s="1" t="s">
        <v>1011</v>
      </c>
      <c r="O222" s="1" t="s">
        <v>1012</v>
      </c>
      <c r="P222" s="1" t="s">
        <v>175</v>
      </c>
      <c r="Q222" s="1" t="s">
        <v>176</v>
      </c>
      <c r="R222" s="1" t="s">
        <v>177</v>
      </c>
      <c r="S222" s="1">
        <v>1</v>
      </c>
      <c r="T222" s="1" t="s">
        <v>178</v>
      </c>
      <c r="U222" s="1" t="s">
        <v>14</v>
      </c>
      <c r="V222" s="1" t="s">
        <v>10</v>
      </c>
      <c r="W222" s="1" t="s">
        <v>179</v>
      </c>
    </row>
    <row r="223" spans="1:23">
      <c r="A223" s="1" t="s">
        <v>31</v>
      </c>
      <c r="B223" s="1" t="s">
        <v>40</v>
      </c>
      <c r="C223" s="1" t="s">
        <v>204</v>
      </c>
      <c r="D223" s="1" t="s">
        <v>34</v>
      </c>
      <c r="E223" s="1" t="s">
        <v>193</v>
      </c>
      <c r="F223" s="1" t="s">
        <v>28</v>
      </c>
      <c r="G223" s="1">
        <v>212</v>
      </c>
      <c r="H223" s="1">
        <f t="shared" si="3"/>
        <v>66144</v>
      </c>
      <c r="I223" s="1" t="s">
        <v>215</v>
      </c>
      <c r="J223" s="1" t="s">
        <v>60</v>
      </c>
      <c r="K223" s="1" t="s">
        <v>1013</v>
      </c>
      <c r="L223" s="1" t="s">
        <v>1014</v>
      </c>
      <c r="M223" s="1" t="s">
        <v>1015</v>
      </c>
      <c r="N223" s="1" t="s">
        <v>1016</v>
      </c>
      <c r="O223" s="1" t="s">
        <v>1017</v>
      </c>
      <c r="P223" s="1" t="s">
        <v>1018</v>
      </c>
      <c r="Q223" s="1" t="s">
        <v>176</v>
      </c>
      <c r="R223" s="1" t="s">
        <v>177</v>
      </c>
      <c r="S223" s="1">
        <v>312</v>
      </c>
      <c r="T223" s="1" t="s">
        <v>178</v>
      </c>
      <c r="U223" s="1" t="s">
        <v>14</v>
      </c>
      <c r="V223" s="1" t="s">
        <v>10</v>
      </c>
      <c r="W223" s="1" t="s">
        <v>179</v>
      </c>
    </row>
    <row r="224" spans="1:23">
      <c r="A224" s="1" t="s">
        <v>31</v>
      </c>
      <c r="B224" s="1" t="s">
        <v>40</v>
      </c>
      <c r="C224" s="1" t="s">
        <v>400</v>
      </c>
      <c r="D224" s="1" t="s">
        <v>33</v>
      </c>
      <c r="E224" s="1" t="s">
        <v>401</v>
      </c>
      <c r="F224" s="1" t="s">
        <v>28</v>
      </c>
      <c r="G224" s="1">
        <v>312</v>
      </c>
      <c r="H224" s="1">
        <f t="shared" si="3"/>
        <v>312</v>
      </c>
      <c r="I224" s="1" t="s">
        <v>215</v>
      </c>
      <c r="J224" s="1" t="s">
        <v>129</v>
      </c>
      <c r="K224" s="1" t="s">
        <v>1013</v>
      </c>
      <c r="L224" s="1" t="s">
        <v>1014</v>
      </c>
      <c r="M224" s="1" t="s">
        <v>1019</v>
      </c>
      <c r="N224" s="1" t="s">
        <v>1020</v>
      </c>
      <c r="O224" s="1" t="s">
        <v>1021</v>
      </c>
      <c r="P224" s="1" t="s">
        <v>1022</v>
      </c>
      <c r="Q224" s="1" t="s">
        <v>176</v>
      </c>
      <c r="R224" s="1" t="s">
        <v>177</v>
      </c>
      <c r="S224" s="1">
        <v>1</v>
      </c>
      <c r="T224" s="1" t="s">
        <v>178</v>
      </c>
      <c r="U224" s="1" t="s">
        <v>14</v>
      </c>
      <c r="V224" s="1" t="s">
        <v>10</v>
      </c>
      <c r="W224" s="1" t="s">
        <v>179</v>
      </c>
    </row>
    <row r="225" spans="1:23">
      <c r="A225" s="1" t="s">
        <v>31</v>
      </c>
      <c r="B225" s="1" t="s">
        <v>40</v>
      </c>
      <c r="C225" s="1" t="s">
        <v>204</v>
      </c>
      <c r="D225" s="1" t="s">
        <v>34</v>
      </c>
      <c r="E225" s="1" t="s">
        <v>193</v>
      </c>
      <c r="F225" s="1" t="s">
        <v>28</v>
      </c>
      <c r="G225" s="1">
        <v>252</v>
      </c>
      <c r="H225" s="1">
        <f t="shared" si="3"/>
        <v>26712</v>
      </c>
      <c r="I225" s="1" t="s">
        <v>215</v>
      </c>
      <c r="J225" s="1" t="s">
        <v>67</v>
      </c>
      <c r="K225" s="1" t="s">
        <v>1023</v>
      </c>
      <c r="L225" s="1" t="s">
        <v>1024</v>
      </c>
      <c r="M225" s="1" t="s">
        <v>1025</v>
      </c>
      <c r="N225" s="1" t="s">
        <v>1026</v>
      </c>
      <c r="O225" s="1" t="s">
        <v>1027</v>
      </c>
      <c r="P225" s="1" t="s">
        <v>1028</v>
      </c>
      <c r="Q225" s="1" t="s">
        <v>176</v>
      </c>
      <c r="R225" s="1" t="s">
        <v>177</v>
      </c>
      <c r="S225" s="1">
        <v>106</v>
      </c>
      <c r="T225" s="1" t="s">
        <v>178</v>
      </c>
      <c r="U225" s="1" t="s">
        <v>14</v>
      </c>
      <c r="V225" s="1" t="s">
        <v>10</v>
      </c>
      <c r="W225" s="1" t="s">
        <v>179</v>
      </c>
    </row>
    <row r="226" spans="1:23">
      <c r="A226" s="1" t="s">
        <v>51</v>
      </c>
      <c r="B226" s="1" t="s">
        <v>32</v>
      </c>
      <c r="C226" s="1" t="s">
        <v>574</v>
      </c>
      <c r="D226" s="1" t="s">
        <v>52</v>
      </c>
      <c r="E226" s="1" t="s">
        <v>52</v>
      </c>
      <c r="F226" s="1" t="s">
        <v>29</v>
      </c>
      <c r="G226" s="1">
        <v>380</v>
      </c>
      <c r="H226" s="1">
        <f t="shared" si="3"/>
        <v>760</v>
      </c>
      <c r="I226" s="1" t="s">
        <v>624</v>
      </c>
      <c r="J226" s="1" t="s">
        <v>104</v>
      </c>
      <c r="K226" s="1" t="s">
        <v>1023</v>
      </c>
      <c r="L226" s="1" t="s">
        <v>1024</v>
      </c>
      <c r="M226" s="1" t="s">
        <v>1029</v>
      </c>
      <c r="N226" s="1" t="s">
        <v>1030</v>
      </c>
      <c r="O226" s="1" t="s">
        <v>1031</v>
      </c>
      <c r="P226" s="1" t="s">
        <v>1032</v>
      </c>
      <c r="Q226" s="1" t="s">
        <v>176</v>
      </c>
      <c r="R226" s="1" t="s">
        <v>177</v>
      </c>
      <c r="S226" s="1">
        <v>2</v>
      </c>
      <c r="T226" s="1" t="s">
        <v>178</v>
      </c>
      <c r="U226" s="1" t="s">
        <v>14</v>
      </c>
      <c r="V226" s="1" t="s">
        <v>10</v>
      </c>
      <c r="W226" s="1" t="s">
        <v>179</v>
      </c>
    </row>
    <row r="227" spans="1:23">
      <c r="A227" s="1" t="s">
        <v>51</v>
      </c>
      <c r="B227" s="1" t="s">
        <v>32</v>
      </c>
      <c r="C227" s="1" t="s">
        <v>574</v>
      </c>
      <c r="D227" s="1" t="s">
        <v>52</v>
      </c>
      <c r="E227" s="1" t="s">
        <v>52</v>
      </c>
      <c r="F227" s="1" t="s">
        <v>28</v>
      </c>
      <c r="G227" s="1">
        <v>316</v>
      </c>
      <c r="H227" s="1">
        <f t="shared" si="3"/>
        <v>316</v>
      </c>
      <c r="I227" s="1" t="s">
        <v>169</v>
      </c>
      <c r="J227" s="1" t="s">
        <v>83</v>
      </c>
      <c r="K227" s="1" t="s">
        <v>1023</v>
      </c>
      <c r="L227" s="1" t="s">
        <v>1024</v>
      </c>
      <c r="M227" s="1" t="s">
        <v>1033</v>
      </c>
      <c r="N227" s="1" t="s">
        <v>1034</v>
      </c>
      <c r="O227" s="1" t="s">
        <v>1035</v>
      </c>
      <c r="P227" s="1" t="s">
        <v>1036</v>
      </c>
      <c r="Q227" s="1" t="s">
        <v>176</v>
      </c>
      <c r="R227" s="1" t="s">
        <v>177</v>
      </c>
      <c r="S227" s="1">
        <v>1</v>
      </c>
      <c r="T227" s="1" t="s">
        <v>178</v>
      </c>
      <c r="U227" s="1" t="s">
        <v>14</v>
      </c>
      <c r="V227" s="1" t="s">
        <v>10</v>
      </c>
      <c r="W227" s="1" t="s">
        <v>179</v>
      </c>
    </row>
    <row r="228" spans="1:23">
      <c r="A228" s="1" t="s">
        <v>51</v>
      </c>
      <c r="B228" s="1" t="s">
        <v>32</v>
      </c>
      <c r="C228" s="1" t="s">
        <v>574</v>
      </c>
      <c r="D228" s="1" t="s">
        <v>52</v>
      </c>
      <c r="E228" s="1" t="s">
        <v>52</v>
      </c>
      <c r="F228" s="1" t="s">
        <v>28</v>
      </c>
      <c r="G228" s="1">
        <v>316</v>
      </c>
      <c r="H228" s="1">
        <f t="shared" si="3"/>
        <v>316</v>
      </c>
      <c r="I228" s="1" t="s">
        <v>169</v>
      </c>
      <c r="J228" s="1" t="s">
        <v>83</v>
      </c>
      <c r="K228" s="1" t="s">
        <v>1023</v>
      </c>
      <c r="L228" s="1" t="s">
        <v>1024</v>
      </c>
      <c r="M228" s="1" t="s">
        <v>1037</v>
      </c>
      <c r="N228" s="1" t="s">
        <v>1038</v>
      </c>
      <c r="O228" s="1" t="s">
        <v>1039</v>
      </c>
      <c r="P228" s="1" t="s">
        <v>1040</v>
      </c>
      <c r="Q228" s="1" t="s">
        <v>176</v>
      </c>
      <c r="R228" s="1" t="s">
        <v>177</v>
      </c>
      <c r="S228" s="1">
        <v>1</v>
      </c>
      <c r="T228" s="1" t="s">
        <v>178</v>
      </c>
      <c r="U228" s="1" t="s">
        <v>14</v>
      </c>
      <c r="V228" s="1" t="s">
        <v>10</v>
      </c>
      <c r="W228" s="1" t="s">
        <v>179</v>
      </c>
    </row>
    <row r="229" spans="8:19">
      <c r="H229">
        <f>SUM(H2:H228)</f>
        <v>716833</v>
      </c>
      <c r="S229">
        <f>SUM(S2:S228)</f>
        <v>3977</v>
      </c>
    </row>
  </sheetData>
  <autoFilter ref="A1:W229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 1</vt:lpstr>
      <vt:lpstr>汇总表2 </vt:lpstr>
      <vt:lpstr>型号汇总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Faye</cp:lastModifiedBy>
  <dcterms:created xsi:type="dcterms:W3CDTF">2020-10-24T01:17:00Z</dcterms:created>
  <dcterms:modified xsi:type="dcterms:W3CDTF">2021-07-27T08:09:43Z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B36EC33D59EB4983A237879674B66F91</vt:lpwstr>
  </property>
  <property fmtid="{D5CDD505-2E9C-101B-9397-08002B2CF9AE}" pid="3" name="KSOProductBuildVer">
    <vt:lpwstr>2052-11.1.0.10667</vt:lpwstr>
  </property>
</Properties>
</file>